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codeName="ThisWorkbook"/>
  <mc:AlternateContent xmlns:mc="http://schemas.openxmlformats.org/markup-compatibility/2006">
    <mc:Choice Requires="x15">
      <x15ac:absPath xmlns:x15ac="http://schemas.microsoft.com/office/spreadsheetml/2010/11/ac" url="C:\Users\tanaka1830\Desktop\"/>
    </mc:Choice>
  </mc:AlternateContent>
  <xr:revisionPtr revIDLastSave="0" documentId="13_ncr:1_{110A1A0B-437D-4077-801C-D988DE145B21}" xr6:coauthVersionLast="45" xr6:coauthVersionMax="47" xr10:uidLastSave="{00000000-0000-0000-0000-000000000000}"/>
  <bookViews>
    <workbookView xWindow="-120" yWindow="-120" windowWidth="20730" windowHeight="11160" tabRatio="599" xr2:uid="{00000000-000D-0000-FFFF-FFFF00000000}"/>
  </bookViews>
  <sheets>
    <sheet name="物品購入等競争入札参加資格審査申請書" sheetId="2" r:id="rId1"/>
    <sheet name="別表" sheetId="4" r:id="rId2"/>
    <sheet name="new_data" sheetId="9" state="hidden" r:id="rId3"/>
    <sheet name="名簿" sheetId="11" r:id="rId4"/>
  </sheets>
  <definedNames>
    <definedName name="_xlnm._FilterDatabase" localSheetId="2" hidden="1">new_data!$A$1:$M$29</definedName>
    <definedName name="_xlnm._FilterDatabase" localSheetId="1" hidden="1">別表!$B$3:$S$3</definedName>
    <definedName name="No.1_事務用品類">物品購入等競争入札参加資格審査申請書!$AB$37:$AB$41</definedName>
    <definedName name="No.10_清掃器具">物品購入等競争入札参加資格審査申請書!$AK$37:$AK$41</definedName>
    <definedName name="No.11_消防機材">物品購入等競争入札参加資格審査申請書!$AL$37:$AL$41</definedName>
    <definedName name="No.12_機械器具">物品購入等競争入札参加資格審査申請書!$AM$37:$AM$41</definedName>
    <definedName name="No.13_建設資材">物品購入等競争入札参加資格審査申請書!$AN$37:$AN$41</definedName>
    <definedName name="No.14_車両">物品購入等競争入札参加資格審査申請書!$AO$37:$AO$41</definedName>
    <definedName name="No.15_燃料">物品購入等競争入札参加資格審査申請書!$AP$37:$AP$41</definedName>
    <definedName name="No.16_理科・医科機器・薬品">物品購入等競争入札参加資格審査申請書!$AQ$37:$AQ$41</definedName>
    <definedName name="No.17_介護用品">物品購入等競争入札参加資格審査申請書!$AR$37:$AR$41</definedName>
    <definedName name="No.18_教材">物品購入等競争入札参加資格審査申請書!$AS$37:$AS$41</definedName>
    <definedName name="No.19_スポーツ用具">物品購入等競争入札参加資格審査申請書!$AT$37:$AT$41</definedName>
    <definedName name="No.2_OA関連機器">物品購入等競争入札参加資格審査申請書!$AC$37:$AC$41</definedName>
    <definedName name="No.20_楽器">物品購入等競争入札参加資格審査申請書!$AU$37:$AU$39</definedName>
    <definedName name="No.21_遊具">物品購入等競争入札参加資格審査申請書!$AV$37:$AV$41</definedName>
    <definedName name="No.22_繊維製品">物品購入等競争入札参加資格審査申請書!$AW$37:$AW$41</definedName>
    <definedName name="No.23_食物">物品購入等競争入札参加資格審査申請書!$AX$37:$AX$41</definedName>
    <definedName name="No.24_印刷製本">物品購入等競争入札参加資格審査申請書!$AY$37:$AY$41</definedName>
    <definedName name="No.25_スクラップ">物品購入等競争入札参加資格審査申請書!$AZ$37:$AZ$41</definedName>
    <definedName name="No.26_その他">物品購入等競争入札参加資格審査申請書!$BA$37:$BA$41</definedName>
    <definedName name="No.3_家具・室内装飾品">物品購入等競争入札参加資格審査申請書!$AD$37:$AD$41</definedName>
    <definedName name="No.4_通信機器">物品購入等競争入札参加資格審査申請書!$AE$37:$AE$41</definedName>
    <definedName name="No.5_印刷機">物品購入等競争入札参加資格審査申請書!$AF$37:$AF$41</definedName>
    <definedName name="No.6_写真・光学機器">物品購入等競争入札参加資格審査申請書!$AG$37:$AG$41</definedName>
    <definedName name="No.7_計測機器">物品購入等競争入札参加資格審査申請書!$AH$37:$AH$41</definedName>
    <definedName name="No.8_電気機器">物品購入等競争入札参加資格審査申請書!$AI$37:$AI$41</definedName>
    <definedName name="No.9_厨房器具">物品購入等競争入札参加資格審査申請書!$AJ$37:$AJ$41</definedName>
    <definedName name="_xlnm.Print_Area" localSheetId="0">物品購入等競争入札参加資格審査申請書!$B$1:$L$87</definedName>
    <definedName name="_xlnm.Print_Area" localSheetId="1">別表!$B$1:$G$146</definedName>
    <definedName name="_xlnm.Print_Area" localSheetId="3">名簿!$A$1:$M$29</definedName>
    <definedName name="大分類">物品購入等競争入札参加資格審査申請書!$AA$36:$BC$36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7" i="9" l="1"/>
  <c r="M26" i="9"/>
  <c r="M25" i="9"/>
  <c r="M24" i="9"/>
  <c r="M23" i="9"/>
  <c r="M22" i="9"/>
  <c r="M21" i="9"/>
  <c r="M20" i="9"/>
  <c r="M19" i="9"/>
  <c r="M18" i="9"/>
  <c r="M17" i="9"/>
  <c r="M16" i="9"/>
  <c r="M15" i="9"/>
  <c r="M14" i="9"/>
  <c r="M13" i="9"/>
  <c r="M12" i="9"/>
  <c r="M11" i="9"/>
  <c r="M10" i="9"/>
  <c r="M9" i="9"/>
  <c r="M8" i="9"/>
  <c r="M7" i="9"/>
  <c r="M6" i="9"/>
  <c r="M5" i="9"/>
  <c r="M4" i="9"/>
  <c r="M3" i="9"/>
  <c r="M2" i="9"/>
  <c r="T4" i="4" a="1"/>
  <c r="T4" i="4" s="1"/>
  <c r="S10" i="4"/>
  <c r="S9" i="4"/>
  <c r="S8" i="4"/>
  <c r="S7" i="4"/>
  <c r="S6" i="4"/>
  <c r="S5" i="4"/>
  <c r="S4" i="4"/>
  <c r="H29" i="9"/>
  <c r="C29" i="9"/>
  <c r="A29" i="9"/>
  <c r="H28" i="9"/>
  <c r="C28" i="9"/>
  <c r="A28" i="9"/>
  <c r="H27" i="9"/>
  <c r="C27" i="9"/>
  <c r="A27" i="9"/>
  <c r="H26" i="9"/>
  <c r="C26" i="9"/>
  <c r="A26" i="9"/>
  <c r="H25" i="9"/>
  <c r="C25" i="9"/>
  <c r="A25" i="9"/>
  <c r="H24" i="9"/>
  <c r="C24" i="9"/>
  <c r="A24" i="9"/>
  <c r="H23" i="9"/>
  <c r="C23" i="9"/>
  <c r="A23" i="9"/>
  <c r="H22" i="9"/>
  <c r="C22" i="9"/>
  <c r="A22" i="9"/>
  <c r="H21" i="9"/>
  <c r="C21" i="9"/>
  <c r="A21" i="9"/>
  <c r="H20" i="9"/>
  <c r="C20" i="9"/>
  <c r="A20" i="9"/>
  <c r="H19" i="9"/>
  <c r="C19" i="9"/>
  <c r="A19" i="9"/>
  <c r="H18" i="9"/>
  <c r="C18" i="9"/>
  <c r="A18" i="9"/>
  <c r="B17" i="9"/>
  <c r="H17" i="9"/>
  <c r="C17" i="9"/>
  <c r="A17" i="9"/>
  <c r="H16" i="9"/>
  <c r="C16" i="9"/>
  <c r="A16" i="9"/>
  <c r="B15" i="9"/>
  <c r="H15" i="9"/>
  <c r="C15" i="9"/>
  <c r="A15" i="9"/>
  <c r="H14" i="9"/>
  <c r="F14" i="9"/>
  <c r="C14" i="9"/>
  <c r="A14" i="9"/>
  <c r="H13" i="9"/>
  <c r="C13" i="9"/>
  <c r="A13" i="9"/>
  <c r="H12" i="9"/>
  <c r="C12" i="9"/>
  <c r="A12" i="9"/>
  <c r="H11" i="9"/>
  <c r="C11" i="9"/>
  <c r="A11" i="9"/>
  <c r="B11" i="9"/>
  <c r="H10" i="9"/>
  <c r="A10" i="9"/>
  <c r="C10" i="9"/>
  <c r="H9" i="9"/>
  <c r="C9" i="9"/>
  <c r="A9" i="9"/>
  <c r="H8" i="9"/>
  <c r="C8" i="9"/>
  <c r="A8" i="9"/>
  <c r="H7" i="9"/>
  <c r="C7" i="9"/>
  <c r="A7" i="9"/>
  <c r="K6" i="9"/>
  <c r="H6" i="9"/>
  <c r="C6" i="9"/>
  <c r="A6" i="9"/>
  <c r="H5" i="9"/>
  <c r="C5" i="9"/>
  <c r="A5" i="9"/>
  <c r="H4" i="9"/>
  <c r="C4" i="9"/>
  <c r="A4" i="9"/>
  <c r="H3" i="9"/>
  <c r="C3" i="9"/>
  <c r="A3" i="9"/>
  <c r="A2" i="9"/>
  <c r="H2" i="9"/>
  <c r="R4" i="4"/>
  <c r="R5" i="4" s="1"/>
  <c r="R6" i="4" s="1"/>
  <c r="R7" i="4" s="1"/>
  <c r="R8" i="4" s="1"/>
  <c r="R9" i="4" s="1"/>
  <c r="R10" i="4" s="1"/>
  <c r="R11" i="4" s="1"/>
  <c r="R12" i="4" s="1"/>
  <c r="R13" i="4" s="1"/>
  <c r="R14" i="4" s="1"/>
  <c r="R15" i="4" s="1"/>
  <c r="R16" i="4" s="1"/>
  <c r="R17" i="4" s="1"/>
  <c r="R18" i="4" s="1"/>
  <c r="R19" i="4" s="1"/>
  <c r="R20" i="4" s="1"/>
  <c r="R21" i="4" s="1"/>
  <c r="R22" i="4" s="1"/>
  <c r="R23" i="4" s="1"/>
  <c r="R24" i="4" s="1"/>
  <c r="R25" i="4" s="1"/>
  <c r="R26" i="4" s="1"/>
  <c r="R27" i="4" s="1"/>
  <c r="R28" i="4" s="1"/>
  <c r="R29" i="4" s="1"/>
  <c r="R30" i="4" s="1"/>
  <c r="R31" i="4" s="1"/>
  <c r="R32" i="4" s="1"/>
  <c r="R33" i="4" s="1"/>
  <c r="R34" i="4" s="1"/>
  <c r="R35" i="4" s="1"/>
  <c r="R36" i="4" s="1"/>
  <c r="R37" i="4" s="1"/>
  <c r="R38" i="4" s="1"/>
  <c r="R39" i="4" s="1"/>
  <c r="R40" i="4" s="1"/>
  <c r="R41" i="4" s="1"/>
  <c r="R42" i="4" s="1"/>
  <c r="R43" i="4" s="1"/>
  <c r="R44" i="4" s="1"/>
  <c r="R45" i="4" s="1"/>
  <c r="R46" i="4" s="1"/>
  <c r="R47" i="4" s="1"/>
  <c r="R48" i="4" s="1"/>
  <c r="R49" i="4" s="1"/>
  <c r="R50" i="4" s="1"/>
  <c r="R51" i="4" s="1"/>
  <c r="R52" i="4" s="1"/>
  <c r="R53" i="4" s="1"/>
  <c r="R54" i="4" s="1"/>
  <c r="R55" i="4" s="1"/>
  <c r="R56" i="4" s="1"/>
  <c r="R57" i="4" s="1"/>
  <c r="R58" i="4" s="1"/>
  <c r="R59" i="4" s="1"/>
  <c r="R60" i="4" s="1"/>
  <c r="R61" i="4" s="1"/>
  <c r="R62" i="4" s="1"/>
  <c r="R63" i="4" s="1"/>
  <c r="R64" i="4" s="1"/>
  <c r="R65" i="4" s="1"/>
  <c r="R66" i="4" s="1"/>
  <c r="R67" i="4" s="1"/>
  <c r="R68" i="4" s="1"/>
  <c r="R69" i="4" s="1"/>
  <c r="R70" i="4" s="1"/>
  <c r="R71" i="4" s="1"/>
  <c r="R72" i="4" s="1"/>
  <c r="R73" i="4" s="1"/>
  <c r="R74" i="4" s="1"/>
  <c r="R75" i="4" s="1"/>
  <c r="R76" i="4" s="1"/>
  <c r="R77" i="4" s="1"/>
  <c r="R78" i="4" s="1"/>
  <c r="R79" i="4" s="1"/>
  <c r="R80" i="4" s="1"/>
  <c r="R81" i="4" s="1"/>
  <c r="R82" i="4" s="1"/>
  <c r="R83" i="4" s="1"/>
  <c r="R84" i="4" s="1"/>
  <c r="R85" i="4" s="1"/>
  <c r="R86" i="4" s="1"/>
  <c r="R87" i="4" s="1"/>
  <c r="R88" i="4" s="1"/>
  <c r="R89" i="4" s="1"/>
  <c r="R90" i="4" s="1"/>
  <c r="R91" i="4" s="1"/>
  <c r="R92" i="4" s="1"/>
  <c r="R93" i="4" s="1"/>
  <c r="R94" i="4" s="1"/>
  <c r="R95" i="4" s="1"/>
  <c r="R96" i="4" s="1"/>
  <c r="R97" i="4" s="1"/>
  <c r="R98" i="4" s="1"/>
  <c r="R99" i="4" s="1"/>
  <c r="R100" i="4" s="1"/>
  <c r="R101" i="4" s="1"/>
  <c r="R102" i="4" s="1"/>
  <c r="R103" i="4" s="1"/>
  <c r="R104" i="4" s="1"/>
  <c r="R105" i="4" s="1"/>
  <c r="R106" i="4" s="1"/>
  <c r="R107" i="4" s="1"/>
  <c r="R108" i="4" s="1"/>
  <c r="R109" i="4" s="1"/>
  <c r="R110" i="4" s="1"/>
  <c r="R111" i="4" s="1"/>
  <c r="R112" i="4" s="1"/>
  <c r="R113" i="4" s="1"/>
  <c r="R114" i="4" s="1"/>
  <c r="R115" i="4" s="1"/>
  <c r="R116" i="4" s="1"/>
  <c r="R117" i="4" s="1"/>
  <c r="R118" i="4" s="1"/>
  <c r="R119" i="4" s="1"/>
  <c r="R120" i="4" s="1"/>
  <c r="R121" i="4" s="1"/>
  <c r="R122" i="4" s="1"/>
  <c r="R123" i="4" s="1"/>
  <c r="R124" i="4" s="1"/>
  <c r="R125" i="4" s="1"/>
  <c r="R126" i="4" s="1"/>
  <c r="R127" i="4" s="1"/>
  <c r="R128" i="4" s="1"/>
  <c r="R129" i="4" s="1"/>
  <c r="R130" i="4" s="1"/>
  <c r="R131" i="4" s="1"/>
  <c r="R132" i="4" s="1"/>
  <c r="R133" i="4" s="1"/>
  <c r="R134" i="4" s="1"/>
  <c r="R135" i="4" s="1"/>
  <c r="R136" i="4" s="1"/>
  <c r="R137" i="4" s="1"/>
  <c r="R138" i="4" s="1"/>
  <c r="R139" i="4" s="1"/>
  <c r="R140" i="4" s="1"/>
  <c r="R141" i="4" s="1"/>
  <c r="R142" i="4" s="1"/>
  <c r="R143" i="4" s="1"/>
  <c r="R144" i="4" s="1"/>
  <c r="R145" i="4" s="1"/>
  <c r="R146" i="4" s="1"/>
  <c r="K29" i="9" s="1"/>
  <c r="Q4" i="4"/>
  <c r="Q5" i="4" s="1"/>
  <c r="Q6" i="4" s="1"/>
  <c r="Q7" i="4" s="1"/>
  <c r="Q8" i="4" s="1"/>
  <c r="Q9" i="4" s="1"/>
  <c r="Q10" i="4" s="1"/>
  <c r="Q11" i="4" s="1"/>
  <c r="Q12" i="4" s="1"/>
  <c r="Q13" i="4" s="1"/>
  <c r="Q14" i="4" s="1"/>
  <c r="Q15" i="4" s="1"/>
  <c r="Q16" i="4" s="1"/>
  <c r="Q17" i="4" s="1"/>
  <c r="Q18" i="4" s="1"/>
  <c r="Q19" i="4" s="1"/>
  <c r="Q20" i="4" s="1"/>
  <c r="Q21" i="4" s="1"/>
  <c r="Q22" i="4" s="1"/>
  <c r="Q23" i="4" s="1"/>
  <c r="Q24" i="4" s="1"/>
  <c r="Q25" i="4" s="1"/>
  <c r="Q26" i="4" s="1"/>
  <c r="Q27" i="4" s="1"/>
  <c r="Q28" i="4" s="1"/>
  <c r="Q29" i="4" s="1"/>
  <c r="Q30" i="4" s="1"/>
  <c r="Q31" i="4" s="1"/>
  <c r="Q32" i="4" s="1"/>
  <c r="Q33" i="4" s="1"/>
  <c r="Q34" i="4" s="1"/>
  <c r="Q35" i="4" s="1"/>
  <c r="Q36" i="4" s="1"/>
  <c r="Q37" i="4" s="1"/>
  <c r="Q38" i="4" s="1"/>
  <c r="Q39" i="4" s="1"/>
  <c r="Q40" i="4" s="1"/>
  <c r="Q41" i="4" s="1"/>
  <c r="Q42" i="4" s="1"/>
  <c r="Q43" i="4" s="1"/>
  <c r="Q44" i="4" s="1"/>
  <c r="Q45" i="4" s="1"/>
  <c r="Q46" i="4" s="1"/>
  <c r="Q47" i="4" s="1"/>
  <c r="Q48" i="4" s="1"/>
  <c r="Q49" i="4" s="1"/>
  <c r="Q50" i="4" s="1"/>
  <c r="Q51" i="4" s="1"/>
  <c r="Q52" i="4" s="1"/>
  <c r="Q53" i="4" s="1"/>
  <c r="Q54" i="4" s="1"/>
  <c r="Q55" i="4" s="1"/>
  <c r="Q56" i="4" s="1"/>
  <c r="Q57" i="4" s="1"/>
  <c r="Q58" i="4" s="1"/>
  <c r="Q59" i="4" s="1"/>
  <c r="Q60" i="4" s="1"/>
  <c r="Q61" i="4" s="1"/>
  <c r="Q62" i="4" s="1"/>
  <c r="Q63" i="4" s="1"/>
  <c r="Q64" i="4" s="1"/>
  <c r="Q65" i="4" s="1"/>
  <c r="Q66" i="4" s="1"/>
  <c r="Q67" i="4" s="1"/>
  <c r="Q68" i="4" s="1"/>
  <c r="Q69" i="4" s="1"/>
  <c r="Q70" i="4" s="1"/>
  <c r="Q71" i="4" s="1"/>
  <c r="Q72" i="4" s="1"/>
  <c r="Q73" i="4" s="1"/>
  <c r="Q74" i="4" s="1"/>
  <c r="Q75" i="4" s="1"/>
  <c r="Q76" i="4" s="1"/>
  <c r="Q77" i="4" s="1"/>
  <c r="Q78" i="4" s="1"/>
  <c r="Q79" i="4" s="1"/>
  <c r="Q80" i="4" s="1"/>
  <c r="Q81" i="4" s="1"/>
  <c r="Q82" i="4" s="1"/>
  <c r="Q83" i="4" s="1"/>
  <c r="Q84" i="4" s="1"/>
  <c r="Q85" i="4" s="1"/>
  <c r="Q86" i="4" s="1"/>
  <c r="Q87" i="4" s="1"/>
  <c r="Q88" i="4" s="1"/>
  <c r="Q89" i="4" s="1"/>
  <c r="Q90" i="4" s="1"/>
  <c r="Q91" i="4" s="1"/>
  <c r="Q92" i="4" s="1"/>
  <c r="Q93" i="4" s="1"/>
  <c r="Q94" i="4" s="1"/>
  <c r="Q95" i="4" s="1"/>
  <c r="Q96" i="4" s="1"/>
  <c r="Q97" i="4" s="1"/>
  <c r="Q98" i="4" s="1"/>
  <c r="Q99" i="4" s="1"/>
  <c r="Q100" i="4" s="1"/>
  <c r="Q101" i="4" s="1"/>
  <c r="Q102" i="4" s="1"/>
  <c r="Q103" i="4" s="1"/>
  <c r="Q104" i="4" s="1"/>
  <c r="Q105" i="4" s="1"/>
  <c r="Q106" i="4" s="1"/>
  <c r="Q107" i="4" s="1"/>
  <c r="Q108" i="4" s="1"/>
  <c r="Q109" i="4" s="1"/>
  <c r="Q110" i="4" s="1"/>
  <c r="Q111" i="4" s="1"/>
  <c r="Q112" i="4" s="1"/>
  <c r="Q113" i="4" s="1"/>
  <c r="Q114" i="4" s="1"/>
  <c r="Q115" i="4" s="1"/>
  <c r="Q116" i="4" s="1"/>
  <c r="Q117" i="4" s="1"/>
  <c r="Q118" i="4" s="1"/>
  <c r="Q119" i="4" s="1"/>
  <c r="Q120" i="4" s="1"/>
  <c r="Q121" i="4" s="1"/>
  <c r="Q122" i="4" s="1"/>
  <c r="Q123" i="4" s="1"/>
  <c r="Q124" i="4" s="1"/>
  <c r="Q125" i="4" s="1"/>
  <c r="Q126" i="4" s="1"/>
  <c r="Q127" i="4" s="1"/>
  <c r="Q128" i="4" s="1"/>
  <c r="Q129" i="4" s="1"/>
  <c r="Q130" i="4" s="1"/>
  <c r="Q131" i="4" s="1"/>
  <c r="Q132" i="4" s="1"/>
  <c r="Q133" i="4" s="1"/>
  <c r="Q134" i="4" s="1"/>
  <c r="Q135" i="4" s="1"/>
  <c r="Q136" i="4" s="1"/>
  <c r="Q137" i="4" s="1"/>
  <c r="Q138" i="4" s="1"/>
  <c r="Q139" i="4" s="1"/>
  <c r="Q140" i="4" s="1"/>
  <c r="Q141" i="4" s="1"/>
  <c r="Q142" i="4" s="1"/>
  <c r="Q143" i="4" s="1"/>
  <c r="Q144" i="4" s="1"/>
  <c r="Q145" i="4" s="1"/>
  <c r="Q146" i="4" s="1"/>
  <c r="J29" i="9" s="1"/>
  <c r="P4" i="4"/>
  <c r="P5" i="4" s="1"/>
  <c r="P6" i="4" s="1"/>
  <c r="P7" i="4" s="1"/>
  <c r="P8" i="4" s="1"/>
  <c r="P9" i="4" s="1"/>
  <c r="P10" i="4" s="1"/>
  <c r="P11" i="4" s="1"/>
  <c r="P12" i="4" s="1"/>
  <c r="P13" i="4" s="1"/>
  <c r="P14" i="4" s="1"/>
  <c r="P15" i="4" s="1"/>
  <c r="P16" i="4" s="1"/>
  <c r="P17" i="4" s="1"/>
  <c r="P18" i="4" s="1"/>
  <c r="P19" i="4" s="1"/>
  <c r="P20" i="4" s="1"/>
  <c r="P21" i="4" s="1"/>
  <c r="P22" i="4" s="1"/>
  <c r="P23" i="4" s="1"/>
  <c r="P24" i="4" s="1"/>
  <c r="P25" i="4" s="1"/>
  <c r="P26" i="4" s="1"/>
  <c r="P27" i="4" s="1"/>
  <c r="P28" i="4" s="1"/>
  <c r="P29" i="4" s="1"/>
  <c r="P30" i="4" s="1"/>
  <c r="P31" i="4" s="1"/>
  <c r="P32" i="4" s="1"/>
  <c r="P33" i="4" s="1"/>
  <c r="P34" i="4" s="1"/>
  <c r="P35" i="4" s="1"/>
  <c r="P36" i="4" s="1"/>
  <c r="P37" i="4" s="1"/>
  <c r="P38" i="4" s="1"/>
  <c r="P39" i="4" s="1"/>
  <c r="P40" i="4" s="1"/>
  <c r="P41" i="4" s="1"/>
  <c r="P42" i="4" s="1"/>
  <c r="P43" i="4" s="1"/>
  <c r="P44" i="4" s="1"/>
  <c r="P45" i="4" s="1"/>
  <c r="P46" i="4" s="1"/>
  <c r="P47" i="4" s="1"/>
  <c r="P48" i="4" s="1"/>
  <c r="P49" i="4" s="1"/>
  <c r="P50" i="4" s="1"/>
  <c r="P51" i="4" s="1"/>
  <c r="P52" i="4" s="1"/>
  <c r="P53" i="4" s="1"/>
  <c r="P54" i="4" s="1"/>
  <c r="P55" i="4" s="1"/>
  <c r="P56" i="4" s="1"/>
  <c r="P57" i="4" s="1"/>
  <c r="P58" i="4" s="1"/>
  <c r="P59" i="4" s="1"/>
  <c r="P60" i="4" s="1"/>
  <c r="P61" i="4" s="1"/>
  <c r="P62" i="4" s="1"/>
  <c r="P63" i="4" s="1"/>
  <c r="P64" i="4" s="1"/>
  <c r="P65" i="4" s="1"/>
  <c r="P66" i="4" s="1"/>
  <c r="P67" i="4" s="1"/>
  <c r="P68" i="4" s="1"/>
  <c r="P69" i="4" s="1"/>
  <c r="P70" i="4" s="1"/>
  <c r="P71" i="4" s="1"/>
  <c r="P72" i="4" s="1"/>
  <c r="P73" i="4" s="1"/>
  <c r="P74" i="4" s="1"/>
  <c r="P75" i="4" s="1"/>
  <c r="P76" i="4" s="1"/>
  <c r="P77" i="4" s="1"/>
  <c r="P78" i="4" s="1"/>
  <c r="P79" i="4" s="1"/>
  <c r="P80" i="4" s="1"/>
  <c r="P81" i="4" s="1"/>
  <c r="P82" i="4" s="1"/>
  <c r="P83" i="4" s="1"/>
  <c r="P84" i="4" s="1"/>
  <c r="P85" i="4" s="1"/>
  <c r="P86" i="4" s="1"/>
  <c r="P87" i="4" s="1"/>
  <c r="P88" i="4" s="1"/>
  <c r="P89" i="4" s="1"/>
  <c r="P90" i="4" s="1"/>
  <c r="P91" i="4" s="1"/>
  <c r="P92" i="4" s="1"/>
  <c r="P93" i="4" s="1"/>
  <c r="P94" i="4" s="1"/>
  <c r="P95" i="4" s="1"/>
  <c r="P96" i="4" s="1"/>
  <c r="P97" i="4" s="1"/>
  <c r="P98" i="4" s="1"/>
  <c r="P99" i="4" s="1"/>
  <c r="P100" i="4" s="1"/>
  <c r="P101" i="4" s="1"/>
  <c r="P102" i="4" s="1"/>
  <c r="P103" i="4" s="1"/>
  <c r="P104" i="4" s="1"/>
  <c r="P105" i="4" s="1"/>
  <c r="P106" i="4" s="1"/>
  <c r="P107" i="4" s="1"/>
  <c r="P108" i="4" s="1"/>
  <c r="P109" i="4" s="1"/>
  <c r="P110" i="4" s="1"/>
  <c r="P111" i="4" s="1"/>
  <c r="P112" i="4" s="1"/>
  <c r="P113" i="4" s="1"/>
  <c r="P114" i="4" s="1"/>
  <c r="P115" i="4" s="1"/>
  <c r="P116" i="4" s="1"/>
  <c r="P117" i="4" s="1"/>
  <c r="P118" i="4" s="1"/>
  <c r="P119" i="4" s="1"/>
  <c r="P120" i="4" s="1"/>
  <c r="P121" i="4" s="1"/>
  <c r="P122" i="4" s="1"/>
  <c r="P123" i="4" s="1"/>
  <c r="P124" i="4" s="1"/>
  <c r="P125" i="4" s="1"/>
  <c r="P126" i="4" s="1"/>
  <c r="P127" i="4" s="1"/>
  <c r="P128" i="4" s="1"/>
  <c r="P129" i="4" s="1"/>
  <c r="P130" i="4" s="1"/>
  <c r="P131" i="4" s="1"/>
  <c r="P132" i="4" s="1"/>
  <c r="P133" i="4" s="1"/>
  <c r="P134" i="4" s="1"/>
  <c r="P135" i="4" s="1"/>
  <c r="P136" i="4" s="1"/>
  <c r="P137" i="4" s="1"/>
  <c r="P138" i="4" s="1"/>
  <c r="P139" i="4" s="1"/>
  <c r="P140" i="4" s="1"/>
  <c r="P141" i="4" s="1"/>
  <c r="P142" i="4" s="1"/>
  <c r="P143" i="4" s="1"/>
  <c r="P144" i="4" s="1"/>
  <c r="P145" i="4" s="1"/>
  <c r="P146" i="4" s="1"/>
  <c r="I29" i="9" s="1"/>
  <c r="O4" i="4"/>
  <c r="O5" i="4" s="1"/>
  <c r="O6" i="4" s="1"/>
  <c r="O7" i="4" s="1"/>
  <c r="O8" i="4" s="1"/>
  <c r="O9" i="4" s="1"/>
  <c r="O10" i="4" s="1"/>
  <c r="O11" i="4" s="1"/>
  <c r="O12" i="4" s="1"/>
  <c r="O13" i="4" s="1"/>
  <c r="O14" i="4" s="1"/>
  <c r="O15" i="4" s="1"/>
  <c r="O16" i="4" s="1"/>
  <c r="O17" i="4" s="1"/>
  <c r="O18" i="4" s="1"/>
  <c r="O19" i="4" s="1"/>
  <c r="O20" i="4" s="1"/>
  <c r="O21" i="4" s="1"/>
  <c r="O22" i="4" s="1"/>
  <c r="O23" i="4" s="1"/>
  <c r="O24" i="4" s="1"/>
  <c r="O25" i="4" s="1"/>
  <c r="O26" i="4" s="1"/>
  <c r="O27" i="4" s="1"/>
  <c r="O28" i="4" s="1"/>
  <c r="O29" i="4" s="1"/>
  <c r="O30" i="4" s="1"/>
  <c r="O31" i="4" s="1"/>
  <c r="O32" i="4" s="1"/>
  <c r="O33" i="4" s="1"/>
  <c r="O34" i="4" s="1"/>
  <c r="O35" i="4" s="1"/>
  <c r="O36" i="4" s="1"/>
  <c r="O37" i="4" s="1"/>
  <c r="O38" i="4" s="1"/>
  <c r="O39" i="4" s="1"/>
  <c r="O40" i="4" s="1"/>
  <c r="O41" i="4" s="1"/>
  <c r="O42" i="4" s="1"/>
  <c r="O43" i="4" s="1"/>
  <c r="O44" i="4" s="1"/>
  <c r="O45" i="4" s="1"/>
  <c r="O46" i="4" s="1"/>
  <c r="O47" i="4" s="1"/>
  <c r="O48" i="4" s="1"/>
  <c r="O49" i="4" s="1"/>
  <c r="O50" i="4" s="1"/>
  <c r="O51" i="4" s="1"/>
  <c r="O52" i="4" s="1"/>
  <c r="O53" i="4" s="1"/>
  <c r="O54" i="4" s="1"/>
  <c r="O55" i="4" s="1"/>
  <c r="O56" i="4" s="1"/>
  <c r="O57" i="4" s="1"/>
  <c r="O58" i="4" s="1"/>
  <c r="O59" i="4" s="1"/>
  <c r="O60" i="4" s="1"/>
  <c r="O61" i="4" s="1"/>
  <c r="O62" i="4" s="1"/>
  <c r="O63" i="4" s="1"/>
  <c r="O64" i="4" s="1"/>
  <c r="O65" i="4" s="1"/>
  <c r="O66" i="4" s="1"/>
  <c r="O67" i="4" s="1"/>
  <c r="O68" i="4" s="1"/>
  <c r="O69" i="4" s="1"/>
  <c r="O70" i="4" s="1"/>
  <c r="O71" i="4" s="1"/>
  <c r="O72" i="4" s="1"/>
  <c r="O73" i="4" s="1"/>
  <c r="O74" i="4" s="1"/>
  <c r="O75" i="4" s="1"/>
  <c r="O76" i="4" s="1"/>
  <c r="O77" i="4" s="1"/>
  <c r="O78" i="4" s="1"/>
  <c r="O79" i="4" s="1"/>
  <c r="O80" i="4" s="1"/>
  <c r="O81" i="4" s="1"/>
  <c r="O82" i="4" s="1"/>
  <c r="O83" i="4" s="1"/>
  <c r="O84" i="4" s="1"/>
  <c r="O85" i="4" s="1"/>
  <c r="O86" i="4" s="1"/>
  <c r="O87" i="4" s="1"/>
  <c r="O88" i="4" s="1"/>
  <c r="O89" i="4" s="1"/>
  <c r="O90" i="4" s="1"/>
  <c r="O91" i="4" s="1"/>
  <c r="O92" i="4" s="1"/>
  <c r="O93" i="4" s="1"/>
  <c r="O94" i="4" s="1"/>
  <c r="O95" i="4" s="1"/>
  <c r="O96" i="4" s="1"/>
  <c r="O97" i="4" s="1"/>
  <c r="O98" i="4" s="1"/>
  <c r="O99" i="4" s="1"/>
  <c r="O100" i="4" s="1"/>
  <c r="O101" i="4" s="1"/>
  <c r="O102" i="4" s="1"/>
  <c r="O103" i="4" s="1"/>
  <c r="O104" i="4" s="1"/>
  <c r="O105" i="4" s="1"/>
  <c r="O106" i="4" s="1"/>
  <c r="O107" i="4" s="1"/>
  <c r="O108" i="4" s="1"/>
  <c r="O109" i="4" s="1"/>
  <c r="O110" i="4" s="1"/>
  <c r="O111" i="4" s="1"/>
  <c r="O112" i="4" s="1"/>
  <c r="O113" i="4" s="1"/>
  <c r="O114" i="4" s="1"/>
  <c r="O115" i="4" s="1"/>
  <c r="O116" i="4" s="1"/>
  <c r="O117" i="4" s="1"/>
  <c r="O118" i="4" s="1"/>
  <c r="O119" i="4" s="1"/>
  <c r="O120" i="4" s="1"/>
  <c r="O121" i="4" s="1"/>
  <c r="O122" i="4" s="1"/>
  <c r="O123" i="4" s="1"/>
  <c r="O124" i="4" s="1"/>
  <c r="O125" i="4" s="1"/>
  <c r="O126" i="4" s="1"/>
  <c r="O127" i="4" s="1"/>
  <c r="O128" i="4" s="1"/>
  <c r="O129" i="4" s="1"/>
  <c r="O130" i="4" s="1"/>
  <c r="O131" i="4" s="1"/>
  <c r="O132" i="4" s="1"/>
  <c r="O133" i="4" s="1"/>
  <c r="O134" i="4" s="1"/>
  <c r="O135" i="4" s="1"/>
  <c r="O136" i="4" s="1"/>
  <c r="O137" i="4" s="1"/>
  <c r="O138" i="4" s="1"/>
  <c r="O139" i="4" s="1"/>
  <c r="O140" i="4" s="1"/>
  <c r="O141" i="4" s="1"/>
  <c r="O142" i="4" s="1"/>
  <c r="O143" i="4" s="1"/>
  <c r="O144" i="4" s="1"/>
  <c r="O145" i="4" s="1"/>
  <c r="O146" i="4" s="1"/>
  <c r="N4" i="4"/>
  <c r="N5" i="4" s="1"/>
  <c r="N6" i="4" s="1"/>
  <c r="N7" i="4" s="1"/>
  <c r="N8" i="4" s="1"/>
  <c r="N9" i="4" s="1"/>
  <c r="N10" i="4" s="1"/>
  <c r="N11" i="4" s="1"/>
  <c r="N12" i="4" s="1"/>
  <c r="N13" i="4" s="1"/>
  <c r="N14" i="4" s="1"/>
  <c r="N15" i="4" s="1"/>
  <c r="N16" i="4" s="1"/>
  <c r="N17" i="4" s="1"/>
  <c r="N18" i="4" s="1"/>
  <c r="N19" i="4" s="1"/>
  <c r="N20" i="4" s="1"/>
  <c r="N21" i="4" s="1"/>
  <c r="N22" i="4" s="1"/>
  <c r="N23" i="4" s="1"/>
  <c r="N24" i="4" s="1"/>
  <c r="N25" i="4" s="1"/>
  <c r="N26" i="4" s="1"/>
  <c r="N27" i="4" s="1"/>
  <c r="N28" i="4" s="1"/>
  <c r="N29" i="4" s="1"/>
  <c r="N30" i="4" s="1"/>
  <c r="N31" i="4" s="1"/>
  <c r="N32" i="4" s="1"/>
  <c r="N33" i="4" s="1"/>
  <c r="N34" i="4" s="1"/>
  <c r="N35" i="4" s="1"/>
  <c r="N36" i="4" s="1"/>
  <c r="N37" i="4" s="1"/>
  <c r="N38" i="4" s="1"/>
  <c r="N39" i="4" s="1"/>
  <c r="N40" i="4" s="1"/>
  <c r="N41" i="4" s="1"/>
  <c r="N42" i="4" s="1"/>
  <c r="N43" i="4" s="1"/>
  <c r="N44" i="4" s="1"/>
  <c r="N45" i="4" s="1"/>
  <c r="N46" i="4" s="1"/>
  <c r="N47" i="4" s="1"/>
  <c r="N48" i="4" s="1"/>
  <c r="N49" i="4" s="1"/>
  <c r="N50" i="4" s="1"/>
  <c r="N51" i="4" s="1"/>
  <c r="N52" i="4" s="1"/>
  <c r="N53" i="4" s="1"/>
  <c r="N54" i="4" s="1"/>
  <c r="N55" i="4" s="1"/>
  <c r="N56" i="4" s="1"/>
  <c r="N57" i="4" s="1"/>
  <c r="N58" i="4" s="1"/>
  <c r="N59" i="4" s="1"/>
  <c r="N60" i="4" s="1"/>
  <c r="N61" i="4" s="1"/>
  <c r="N62" i="4" s="1"/>
  <c r="N63" i="4" s="1"/>
  <c r="N64" i="4" s="1"/>
  <c r="N65" i="4" s="1"/>
  <c r="N66" i="4" s="1"/>
  <c r="N67" i="4" s="1"/>
  <c r="N68" i="4" s="1"/>
  <c r="N69" i="4" s="1"/>
  <c r="N70" i="4" s="1"/>
  <c r="N71" i="4" s="1"/>
  <c r="N72" i="4" s="1"/>
  <c r="N73" i="4" s="1"/>
  <c r="N74" i="4" s="1"/>
  <c r="N75" i="4" s="1"/>
  <c r="N76" i="4" s="1"/>
  <c r="N77" i="4" s="1"/>
  <c r="N78" i="4" s="1"/>
  <c r="N79" i="4" s="1"/>
  <c r="N80" i="4" s="1"/>
  <c r="N81" i="4" s="1"/>
  <c r="N82" i="4" s="1"/>
  <c r="N83" i="4" s="1"/>
  <c r="N84" i="4" s="1"/>
  <c r="N85" i="4" s="1"/>
  <c r="N86" i="4" s="1"/>
  <c r="N87" i="4" s="1"/>
  <c r="N88" i="4" s="1"/>
  <c r="N89" i="4" s="1"/>
  <c r="N90" i="4" s="1"/>
  <c r="N91" i="4" s="1"/>
  <c r="N92" i="4" s="1"/>
  <c r="N93" i="4" s="1"/>
  <c r="N94" i="4" s="1"/>
  <c r="N95" i="4" s="1"/>
  <c r="N96" i="4" s="1"/>
  <c r="N97" i="4" s="1"/>
  <c r="N98" i="4" s="1"/>
  <c r="N99" i="4" s="1"/>
  <c r="N100" i="4" s="1"/>
  <c r="N101" i="4" s="1"/>
  <c r="N102" i="4" s="1"/>
  <c r="N103" i="4" s="1"/>
  <c r="N104" i="4" s="1"/>
  <c r="N105" i="4" s="1"/>
  <c r="N106" i="4" s="1"/>
  <c r="N107" i="4" s="1"/>
  <c r="N108" i="4" s="1"/>
  <c r="N109" i="4" s="1"/>
  <c r="N110" i="4" s="1"/>
  <c r="N111" i="4" s="1"/>
  <c r="N112" i="4" s="1"/>
  <c r="N113" i="4" s="1"/>
  <c r="N114" i="4" s="1"/>
  <c r="N115" i="4" s="1"/>
  <c r="N116" i="4" s="1"/>
  <c r="N117" i="4" s="1"/>
  <c r="N118" i="4" s="1"/>
  <c r="N119" i="4" s="1"/>
  <c r="N120" i="4" s="1"/>
  <c r="N121" i="4" s="1"/>
  <c r="N122" i="4" s="1"/>
  <c r="N123" i="4" s="1"/>
  <c r="N124" i="4" s="1"/>
  <c r="N125" i="4" s="1"/>
  <c r="N126" i="4" s="1"/>
  <c r="N127" i="4" s="1"/>
  <c r="N128" i="4" s="1"/>
  <c r="N129" i="4" s="1"/>
  <c r="N130" i="4" s="1"/>
  <c r="N131" i="4" s="1"/>
  <c r="N132" i="4" s="1"/>
  <c r="N133" i="4" s="1"/>
  <c r="N134" i="4" s="1"/>
  <c r="N135" i="4" s="1"/>
  <c r="N136" i="4" s="1"/>
  <c r="N137" i="4" s="1"/>
  <c r="N138" i="4" s="1"/>
  <c r="N139" i="4" s="1"/>
  <c r="N140" i="4" s="1"/>
  <c r="N141" i="4" s="1"/>
  <c r="N142" i="4" s="1"/>
  <c r="N143" i="4" s="1"/>
  <c r="N144" i="4" s="1"/>
  <c r="N145" i="4" s="1"/>
  <c r="N146" i="4" s="1"/>
  <c r="G29" i="9" s="1"/>
  <c r="M4" i="4"/>
  <c r="M5" i="4" s="1"/>
  <c r="M6" i="4" s="1"/>
  <c r="M7" i="4" s="1"/>
  <c r="M8" i="4" s="1"/>
  <c r="M9" i="4" s="1"/>
  <c r="M10" i="4" s="1"/>
  <c r="M11" i="4" s="1"/>
  <c r="M12" i="4" s="1"/>
  <c r="M13" i="4" s="1"/>
  <c r="M14" i="4" s="1"/>
  <c r="M15" i="4" s="1"/>
  <c r="M16" i="4" s="1"/>
  <c r="M17" i="4" s="1"/>
  <c r="M18" i="4" s="1"/>
  <c r="M19" i="4" s="1"/>
  <c r="M20" i="4" s="1"/>
  <c r="M21" i="4" s="1"/>
  <c r="M22" i="4" s="1"/>
  <c r="M23" i="4" s="1"/>
  <c r="M24" i="4" s="1"/>
  <c r="M25" i="4" s="1"/>
  <c r="M26" i="4" s="1"/>
  <c r="M27" i="4" s="1"/>
  <c r="M28" i="4" s="1"/>
  <c r="M29" i="4" s="1"/>
  <c r="M30" i="4" s="1"/>
  <c r="M31" i="4" s="1"/>
  <c r="M32" i="4" s="1"/>
  <c r="M33" i="4" s="1"/>
  <c r="M34" i="4" s="1"/>
  <c r="M35" i="4" s="1"/>
  <c r="M36" i="4" s="1"/>
  <c r="M37" i="4" s="1"/>
  <c r="M38" i="4" s="1"/>
  <c r="M39" i="4" s="1"/>
  <c r="M40" i="4" s="1"/>
  <c r="M41" i="4" s="1"/>
  <c r="M42" i="4" s="1"/>
  <c r="M43" i="4" s="1"/>
  <c r="M44" i="4" s="1"/>
  <c r="M45" i="4" s="1"/>
  <c r="M46" i="4" s="1"/>
  <c r="M47" i="4" s="1"/>
  <c r="M48" i="4" s="1"/>
  <c r="M49" i="4" s="1"/>
  <c r="M50" i="4" s="1"/>
  <c r="M51" i="4" s="1"/>
  <c r="M52" i="4" s="1"/>
  <c r="M53" i="4" s="1"/>
  <c r="M54" i="4" s="1"/>
  <c r="M55" i="4" s="1"/>
  <c r="M56" i="4" s="1"/>
  <c r="M57" i="4" s="1"/>
  <c r="M58" i="4" s="1"/>
  <c r="M59" i="4" s="1"/>
  <c r="M60" i="4" s="1"/>
  <c r="M61" i="4" s="1"/>
  <c r="M62" i="4" s="1"/>
  <c r="M63" i="4" s="1"/>
  <c r="M64" i="4" s="1"/>
  <c r="M65" i="4" s="1"/>
  <c r="M66" i="4" s="1"/>
  <c r="M67" i="4" s="1"/>
  <c r="M68" i="4" s="1"/>
  <c r="M69" i="4" s="1"/>
  <c r="M70" i="4" s="1"/>
  <c r="M71" i="4" s="1"/>
  <c r="M72" i="4" s="1"/>
  <c r="M73" i="4" s="1"/>
  <c r="M74" i="4" s="1"/>
  <c r="M75" i="4" s="1"/>
  <c r="M76" i="4" s="1"/>
  <c r="M77" i="4" s="1"/>
  <c r="M78" i="4" s="1"/>
  <c r="M79" i="4" s="1"/>
  <c r="M80" i="4" s="1"/>
  <c r="M81" i="4" s="1"/>
  <c r="M82" i="4" s="1"/>
  <c r="M83" i="4" s="1"/>
  <c r="M84" i="4" s="1"/>
  <c r="M85" i="4" s="1"/>
  <c r="M86" i="4" s="1"/>
  <c r="M87" i="4" s="1"/>
  <c r="M88" i="4" s="1"/>
  <c r="M89" i="4" s="1"/>
  <c r="M90" i="4" s="1"/>
  <c r="M91" i="4" s="1"/>
  <c r="M92" i="4" s="1"/>
  <c r="M93" i="4" s="1"/>
  <c r="M94" i="4" s="1"/>
  <c r="M95" i="4" s="1"/>
  <c r="M96" i="4" s="1"/>
  <c r="M97" i="4" s="1"/>
  <c r="M98" i="4" s="1"/>
  <c r="M99" i="4" s="1"/>
  <c r="M100" i="4" s="1"/>
  <c r="M101" i="4" s="1"/>
  <c r="M102" i="4" s="1"/>
  <c r="M103" i="4" s="1"/>
  <c r="M104" i="4" s="1"/>
  <c r="M105" i="4" s="1"/>
  <c r="M106" i="4" s="1"/>
  <c r="M107" i="4" s="1"/>
  <c r="M108" i="4" s="1"/>
  <c r="M109" i="4" s="1"/>
  <c r="M110" i="4" s="1"/>
  <c r="M111" i="4" s="1"/>
  <c r="M112" i="4" s="1"/>
  <c r="M113" i="4" s="1"/>
  <c r="M114" i="4" s="1"/>
  <c r="M115" i="4" s="1"/>
  <c r="M116" i="4" s="1"/>
  <c r="M117" i="4" s="1"/>
  <c r="M118" i="4" s="1"/>
  <c r="M119" i="4" s="1"/>
  <c r="M120" i="4" s="1"/>
  <c r="M121" i="4" s="1"/>
  <c r="M122" i="4" s="1"/>
  <c r="M123" i="4" s="1"/>
  <c r="M124" i="4" s="1"/>
  <c r="M125" i="4" s="1"/>
  <c r="M126" i="4" s="1"/>
  <c r="M127" i="4" s="1"/>
  <c r="M128" i="4" s="1"/>
  <c r="M129" i="4" s="1"/>
  <c r="M130" i="4" s="1"/>
  <c r="M131" i="4" s="1"/>
  <c r="M132" i="4" s="1"/>
  <c r="M133" i="4" s="1"/>
  <c r="M134" i="4" s="1"/>
  <c r="M135" i="4" s="1"/>
  <c r="M136" i="4" s="1"/>
  <c r="M137" i="4" s="1"/>
  <c r="M138" i="4" s="1"/>
  <c r="M139" i="4" s="1"/>
  <c r="M140" i="4" s="1"/>
  <c r="M141" i="4" s="1"/>
  <c r="M142" i="4" s="1"/>
  <c r="M143" i="4" s="1"/>
  <c r="M144" i="4" s="1"/>
  <c r="M145" i="4" s="1"/>
  <c r="M146" i="4" s="1"/>
  <c r="F29" i="9" s="1"/>
  <c r="L4" i="4"/>
  <c r="L5" i="4" s="1"/>
  <c r="L6" i="4" s="1"/>
  <c r="L7" i="4" s="1"/>
  <c r="L8" i="4" s="1"/>
  <c r="L9" i="4" s="1"/>
  <c r="L10" i="4" s="1"/>
  <c r="L11" i="4" s="1"/>
  <c r="L12" i="4" s="1"/>
  <c r="L13" i="4" s="1"/>
  <c r="L14" i="4" s="1"/>
  <c r="L15" i="4" s="1"/>
  <c r="L16" i="4" s="1"/>
  <c r="L17" i="4" s="1"/>
  <c r="L18" i="4" s="1"/>
  <c r="L19" i="4" s="1"/>
  <c r="L20" i="4" s="1"/>
  <c r="L21" i="4" s="1"/>
  <c r="L22" i="4" s="1"/>
  <c r="L23" i="4" s="1"/>
  <c r="L24" i="4" s="1"/>
  <c r="L25" i="4" s="1"/>
  <c r="L26" i="4" s="1"/>
  <c r="L27" i="4" s="1"/>
  <c r="L28" i="4" s="1"/>
  <c r="L29" i="4" s="1"/>
  <c r="L30" i="4" s="1"/>
  <c r="L31" i="4" s="1"/>
  <c r="L32" i="4" s="1"/>
  <c r="L33" i="4" s="1"/>
  <c r="L34" i="4" s="1"/>
  <c r="L35" i="4" s="1"/>
  <c r="L36" i="4" s="1"/>
  <c r="L37" i="4" s="1"/>
  <c r="L38" i="4" s="1"/>
  <c r="L39" i="4" s="1"/>
  <c r="L40" i="4" s="1"/>
  <c r="L41" i="4" s="1"/>
  <c r="L42" i="4" s="1"/>
  <c r="L43" i="4" s="1"/>
  <c r="L44" i="4" s="1"/>
  <c r="L45" i="4" s="1"/>
  <c r="L46" i="4" s="1"/>
  <c r="L47" i="4" s="1"/>
  <c r="L48" i="4" s="1"/>
  <c r="L49" i="4" s="1"/>
  <c r="L50" i="4" s="1"/>
  <c r="L51" i="4" s="1"/>
  <c r="L52" i="4" s="1"/>
  <c r="L53" i="4" s="1"/>
  <c r="L54" i="4" s="1"/>
  <c r="L55" i="4" s="1"/>
  <c r="L56" i="4" s="1"/>
  <c r="L57" i="4" s="1"/>
  <c r="L58" i="4" s="1"/>
  <c r="L59" i="4" s="1"/>
  <c r="L60" i="4" s="1"/>
  <c r="L61" i="4" s="1"/>
  <c r="L62" i="4" s="1"/>
  <c r="L63" i="4" s="1"/>
  <c r="L64" i="4" s="1"/>
  <c r="L65" i="4" s="1"/>
  <c r="L66" i="4" s="1"/>
  <c r="L67" i="4" s="1"/>
  <c r="L68" i="4" s="1"/>
  <c r="L69" i="4" s="1"/>
  <c r="L70" i="4" s="1"/>
  <c r="L71" i="4" s="1"/>
  <c r="L72" i="4" s="1"/>
  <c r="L73" i="4" s="1"/>
  <c r="L74" i="4" s="1"/>
  <c r="L75" i="4" s="1"/>
  <c r="L76" i="4" s="1"/>
  <c r="L77" i="4" s="1"/>
  <c r="L78" i="4" s="1"/>
  <c r="L79" i="4" s="1"/>
  <c r="L80" i="4" s="1"/>
  <c r="L81" i="4" s="1"/>
  <c r="L82" i="4" s="1"/>
  <c r="L83" i="4" s="1"/>
  <c r="L84" i="4" s="1"/>
  <c r="L85" i="4" s="1"/>
  <c r="L86" i="4" s="1"/>
  <c r="L87" i="4" s="1"/>
  <c r="L88" i="4" s="1"/>
  <c r="L89" i="4" s="1"/>
  <c r="L90" i="4" s="1"/>
  <c r="L91" i="4" s="1"/>
  <c r="L92" i="4" s="1"/>
  <c r="L93" i="4" s="1"/>
  <c r="L94" i="4" s="1"/>
  <c r="L95" i="4" s="1"/>
  <c r="L96" i="4" s="1"/>
  <c r="L97" i="4" s="1"/>
  <c r="L98" i="4" s="1"/>
  <c r="L99" i="4" s="1"/>
  <c r="L100" i="4" s="1"/>
  <c r="L101" i="4" s="1"/>
  <c r="L102" i="4" s="1"/>
  <c r="L103" i="4" s="1"/>
  <c r="L104" i="4" s="1"/>
  <c r="L105" i="4" s="1"/>
  <c r="L106" i="4" s="1"/>
  <c r="L107" i="4" s="1"/>
  <c r="L108" i="4" s="1"/>
  <c r="L109" i="4" s="1"/>
  <c r="L110" i="4" s="1"/>
  <c r="L111" i="4" s="1"/>
  <c r="L112" i="4" s="1"/>
  <c r="L113" i="4" s="1"/>
  <c r="L114" i="4" s="1"/>
  <c r="L115" i="4" s="1"/>
  <c r="L116" i="4" s="1"/>
  <c r="L117" i="4" s="1"/>
  <c r="L118" i="4" s="1"/>
  <c r="L119" i="4" s="1"/>
  <c r="L120" i="4" s="1"/>
  <c r="L121" i="4" s="1"/>
  <c r="L122" i="4" s="1"/>
  <c r="L123" i="4" s="1"/>
  <c r="L124" i="4" s="1"/>
  <c r="L125" i="4" s="1"/>
  <c r="L126" i="4" s="1"/>
  <c r="L127" i="4" s="1"/>
  <c r="L128" i="4" s="1"/>
  <c r="L129" i="4" s="1"/>
  <c r="L130" i="4" s="1"/>
  <c r="L131" i="4" s="1"/>
  <c r="L132" i="4" s="1"/>
  <c r="L133" i="4" s="1"/>
  <c r="L134" i="4" s="1"/>
  <c r="L135" i="4" s="1"/>
  <c r="L136" i="4" s="1"/>
  <c r="L137" i="4" s="1"/>
  <c r="L138" i="4" s="1"/>
  <c r="L139" i="4" s="1"/>
  <c r="L140" i="4" s="1"/>
  <c r="L141" i="4" s="1"/>
  <c r="L142" i="4" s="1"/>
  <c r="L143" i="4" s="1"/>
  <c r="L144" i="4" s="1"/>
  <c r="L145" i="4" s="1"/>
  <c r="L146" i="4" s="1"/>
  <c r="E29" i="9" s="1"/>
  <c r="K4" i="4"/>
  <c r="K5" i="4" s="1"/>
  <c r="K6" i="4" s="1"/>
  <c r="K7" i="4" s="1"/>
  <c r="K8" i="4" s="1"/>
  <c r="K9" i="4" s="1"/>
  <c r="K10" i="4" s="1"/>
  <c r="K11" i="4" s="1"/>
  <c r="K12" i="4" s="1"/>
  <c r="K13" i="4" s="1"/>
  <c r="K14" i="4" s="1"/>
  <c r="K15" i="4" s="1"/>
  <c r="K16" i="4" s="1"/>
  <c r="K17" i="4" s="1"/>
  <c r="K18" i="4" s="1"/>
  <c r="K19" i="4" s="1"/>
  <c r="K20" i="4" s="1"/>
  <c r="K21" i="4" s="1"/>
  <c r="K22" i="4" s="1"/>
  <c r="K23" i="4" s="1"/>
  <c r="K24" i="4" s="1"/>
  <c r="K25" i="4" s="1"/>
  <c r="K26" i="4" s="1"/>
  <c r="K27" i="4" s="1"/>
  <c r="K28" i="4" s="1"/>
  <c r="K29" i="4" s="1"/>
  <c r="K30" i="4" s="1"/>
  <c r="K31" i="4" s="1"/>
  <c r="K32" i="4" s="1"/>
  <c r="K33" i="4" s="1"/>
  <c r="K34" i="4" s="1"/>
  <c r="K35" i="4" s="1"/>
  <c r="K36" i="4" s="1"/>
  <c r="K37" i="4" s="1"/>
  <c r="K38" i="4" s="1"/>
  <c r="K39" i="4" s="1"/>
  <c r="K40" i="4" s="1"/>
  <c r="K41" i="4" s="1"/>
  <c r="K42" i="4" s="1"/>
  <c r="K43" i="4" s="1"/>
  <c r="K44" i="4" s="1"/>
  <c r="K45" i="4" s="1"/>
  <c r="K46" i="4" s="1"/>
  <c r="K47" i="4" s="1"/>
  <c r="K48" i="4" s="1"/>
  <c r="K49" i="4" s="1"/>
  <c r="K50" i="4" s="1"/>
  <c r="K51" i="4" s="1"/>
  <c r="K52" i="4" s="1"/>
  <c r="K53" i="4" s="1"/>
  <c r="K54" i="4" s="1"/>
  <c r="K55" i="4" s="1"/>
  <c r="K56" i="4" s="1"/>
  <c r="K57" i="4" s="1"/>
  <c r="K58" i="4" s="1"/>
  <c r="K59" i="4" s="1"/>
  <c r="K60" i="4" s="1"/>
  <c r="K61" i="4" s="1"/>
  <c r="K62" i="4" s="1"/>
  <c r="K63" i="4" s="1"/>
  <c r="K64" i="4" s="1"/>
  <c r="K65" i="4" s="1"/>
  <c r="K66" i="4" s="1"/>
  <c r="K67" i="4" s="1"/>
  <c r="K68" i="4" s="1"/>
  <c r="K69" i="4" s="1"/>
  <c r="K70" i="4" s="1"/>
  <c r="K71" i="4" s="1"/>
  <c r="K72" i="4" s="1"/>
  <c r="K73" i="4" s="1"/>
  <c r="K74" i="4" s="1"/>
  <c r="K75" i="4" s="1"/>
  <c r="K76" i="4" s="1"/>
  <c r="K77" i="4" s="1"/>
  <c r="K78" i="4" s="1"/>
  <c r="K79" i="4" s="1"/>
  <c r="K80" i="4" s="1"/>
  <c r="K81" i="4" s="1"/>
  <c r="K82" i="4" s="1"/>
  <c r="K83" i="4" s="1"/>
  <c r="K84" i="4" s="1"/>
  <c r="K85" i="4" s="1"/>
  <c r="K86" i="4" s="1"/>
  <c r="K87" i="4" s="1"/>
  <c r="K88" i="4" s="1"/>
  <c r="K89" i="4" s="1"/>
  <c r="K90" i="4" s="1"/>
  <c r="K91" i="4" s="1"/>
  <c r="K92" i="4" s="1"/>
  <c r="K93" i="4" s="1"/>
  <c r="K94" i="4" s="1"/>
  <c r="K95" i="4" s="1"/>
  <c r="K96" i="4" s="1"/>
  <c r="K97" i="4" s="1"/>
  <c r="K98" i="4" s="1"/>
  <c r="K99" i="4" s="1"/>
  <c r="K100" i="4" s="1"/>
  <c r="K101" i="4" s="1"/>
  <c r="K102" i="4" s="1"/>
  <c r="K103" i="4" s="1"/>
  <c r="K104" i="4" s="1"/>
  <c r="K105" i="4" s="1"/>
  <c r="K106" i="4" s="1"/>
  <c r="K107" i="4" s="1"/>
  <c r="K108" i="4" s="1"/>
  <c r="K109" i="4" s="1"/>
  <c r="K110" i="4" s="1"/>
  <c r="K111" i="4" s="1"/>
  <c r="K112" i="4" s="1"/>
  <c r="K113" i="4" s="1"/>
  <c r="K114" i="4" s="1"/>
  <c r="K115" i="4" s="1"/>
  <c r="K116" i="4" s="1"/>
  <c r="K117" i="4" s="1"/>
  <c r="K118" i="4" s="1"/>
  <c r="K119" i="4" s="1"/>
  <c r="K120" i="4" s="1"/>
  <c r="K121" i="4" s="1"/>
  <c r="K122" i="4" s="1"/>
  <c r="K123" i="4" s="1"/>
  <c r="K124" i="4" s="1"/>
  <c r="K125" i="4" s="1"/>
  <c r="K126" i="4" s="1"/>
  <c r="K127" i="4" s="1"/>
  <c r="K128" i="4" s="1"/>
  <c r="K129" i="4" s="1"/>
  <c r="K130" i="4" s="1"/>
  <c r="K131" i="4" s="1"/>
  <c r="K132" i="4" s="1"/>
  <c r="K133" i="4" s="1"/>
  <c r="K134" i="4" s="1"/>
  <c r="K135" i="4" s="1"/>
  <c r="K136" i="4" s="1"/>
  <c r="K137" i="4" s="1"/>
  <c r="K138" i="4" s="1"/>
  <c r="K139" i="4" s="1"/>
  <c r="K140" i="4" s="1"/>
  <c r="K141" i="4" s="1"/>
  <c r="K142" i="4" s="1"/>
  <c r="K143" i="4" s="1"/>
  <c r="K144" i="4" s="1"/>
  <c r="K145" i="4" s="1"/>
  <c r="K146" i="4" s="1"/>
  <c r="D29" i="9" s="1"/>
  <c r="E16" i="9" l="1"/>
  <c r="F19" i="9"/>
  <c r="J21" i="9"/>
  <c r="D24" i="9"/>
  <c r="F27" i="9"/>
  <c r="K22" i="9"/>
  <c r="K15" i="9"/>
  <c r="G20" i="9"/>
  <c r="G24" i="9"/>
  <c r="D18" i="9"/>
  <c r="D22" i="9"/>
  <c r="J23" i="9"/>
  <c r="D26" i="9"/>
  <c r="J27" i="9"/>
  <c r="K17" i="9"/>
  <c r="D20" i="9"/>
  <c r="F23" i="9"/>
  <c r="J25" i="9"/>
  <c r="D28" i="9"/>
  <c r="K18" i="9"/>
  <c r="E21" i="9"/>
  <c r="E25" i="9"/>
  <c r="I27" i="9"/>
  <c r="I16" i="9"/>
  <c r="J19" i="9"/>
  <c r="F21" i="9"/>
  <c r="F25" i="9"/>
  <c r="D9" i="9"/>
  <c r="E11" i="9"/>
  <c r="E15" i="9"/>
  <c r="J16" i="9"/>
  <c r="E18" i="9"/>
  <c r="K19" i="9"/>
  <c r="I20" i="9"/>
  <c r="G21" i="9"/>
  <c r="E22" i="9"/>
  <c r="K23" i="9"/>
  <c r="I24" i="9"/>
  <c r="G25" i="9"/>
  <c r="E26" i="9"/>
  <c r="K27" i="9"/>
  <c r="I28" i="9"/>
  <c r="F17" i="9"/>
  <c r="I19" i="9"/>
  <c r="I23" i="9"/>
  <c r="K26" i="9"/>
  <c r="G28" i="9"/>
  <c r="D15" i="9"/>
  <c r="G17" i="9"/>
  <c r="E7" i="9"/>
  <c r="F15" i="9"/>
  <c r="K16" i="9"/>
  <c r="I17" i="9"/>
  <c r="F18" i="9"/>
  <c r="D19" i="9"/>
  <c r="J20" i="9"/>
  <c r="F22" i="9"/>
  <c r="D23" i="9"/>
  <c r="J24" i="9"/>
  <c r="F26" i="9"/>
  <c r="D27" i="9"/>
  <c r="J28" i="9"/>
  <c r="G15" i="9"/>
  <c r="D16" i="9"/>
  <c r="J17" i="9"/>
  <c r="G18" i="9"/>
  <c r="E19" i="9"/>
  <c r="K20" i="9"/>
  <c r="I21" i="9"/>
  <c r="G22" i="9"/>
  <c r="E23" i="9"/>
  <c r="K24" i="9"/>
  <c r="I25" i="9"/>
  <c r="G26" i="9"/>
  <c r="E27" i="9"/>
  <c r="K28" i="9"/>
  <c r="I15" i="9"/>
  <c r="F16" i="9"/>
  <c r="D17" i="9"/>
  <c r="I18" i="9"/>
  <c r="G19" i="9"/>
  <c r="E20" i="9"/>
  <c r="K21" i="9"/>
  <c r="I22" i="9"/>
  <c r="G23" i="9"/>
  <c r="E24" i="9"/>
  <c r="K25" i="9"/>
  <c r="I26" i="9"/>
  <c r="G27" i="9"/>
  <c r="E28" i="9"/>
  <c r="J6" i="9"/>
  <c r="K12" i="9"/>
  <c r="J15" i="9"/>
  <c r="G16" i="9"/>
  <c r="E17" i="9"/>
  <c r="J18" i="9"/>
  <c r="F20" i="9"/>
  <c r="D21" i="9"/>
  <c r="J22" i="9"/>
  <c r="F24" i="9"/>
  <c r="D25" i="9"/>
  <c r="J26" i="9"/>
  <c r="F28" i="9"/>
  <c r="H25" i="11" a="1"/>
  <c r="H25" i="11" s="1"/>
  <c r="A23" i="11" a="1"/>
  <c r="A23" i="11" s="1"/>
  <c r="A29" i="11" a="1"/>
  <c r="A29" i="11" s="1"/>
  <c r="A28" i="11" a="1"/>
  <c r="A28" i="11" s="1"/>
  <c r="H27" i="11" a="1"/>
  <c r="H27" i="11" s="1"/>
  <c r="H22" i="11" a="1"/>
  <c r="H22" i="11" s="1"/>
  <c r="H20" i="11" a="1"/>
  <c r="H20" i="11" s="1"/>
  <c r="H18" i="11" a="1"/>
  <c r="H18" i="11" s="1"/>
  <c r="H16" i="11" a="1"/>
  <c r="H16" i="11" s="1"/>
  <c r="H14" i="11" a="1"/>
  <c r="H14" i="11" s="1"/>
  <c r="H12" i="11" a="1"/>
  <c r="H12" i="11" s="1"/>
  <c r="H10" i="11" a="1"/>
  <c r="H10" i="11" s="1"/>
  <c r="H8" i="11" a="1"/>
  <c r="H8" i="11" s="1"/>
  <c r="H6" i="11" a="1"/>
  <c r="H6" i="11" s="1"/>
  <c r="H4" i="11" a="1"/>
  <c r="H4" i="11" s="1"/>
  <c r="H2" i="11" a="1"/>
  <c r="H2" i="11" s="1"/>
  <c r="A27" i="11" a="1"/>
  <c r="A27" i="11" s="1"/>
  <c r="H24" i="11" a="1"/>
  <c r="H24" i="11" s="1"/>
  <c r="A26" i="11" a="1"/>
  <c r="A26" i="11" s="1"/>
  <c r="H29" i="11" a="1"/>
  <c r="H29" i="11" s="1"/>
  <c r="A25" i="11" a="1"/>
  <c r="A25" i="11" s="1"/>
  <c r="H26" i="11" a="1"/>
  <c r="H26" i="11" s="1"/>
  <c r="A24" i="11" a="1"/>
  <c r="A24" i="11" s="1"/>
  <c r="H23" i="11" a="1"/>
  <c r="H23" i="11" s="1"/>
  <c r="H21" i="11" a="1"/>
  <c r="H21" i="11" s="1"/>
  <c r="H19" i="11" a="1"/>
  <c r="H19" i="11" s="1"/>
  <c r="H17" i="11" a="1"/>
  <c r="H17" i="11" s="1"/>
  <c r="H15" i="11" a="1"/>
  <c r="H15" i="11" s="1"/>
  <c r="H13" i="11" a="1"/>
  <c r="H13" i="11" s="1"/>
  <c r="H11" i="11" a="1"/>
  <c r="H11" i="11" s="1"/>
  <c r="H9" i="11" a="1"/>
  <c r="H9" i="11" s="1"/>
  <c r="H7" i="11" a="1"/>
  <c r="H7" i="11" s="1"/>
  <c r="H5" i="11" a="1"/>
  <c r="H5" i="11" s="1"/>
  <c r="H3" i="11" a="1"/>
  <c r="H3" i="11" s="1"/>
  <c r="H28" i="11" a="1"/>
  <c r="H28" i="11" s="1"/>
  <c r="J9" i="9"/>
  <c r="K11" i="9"/>
  <c r="I12" i="9"/>
  <c r="F13" i="9"/>
  <c r="D14" i="9"/>
  <c r="K9" i="9"/>
  <c r="D11" i="9"/>
  <c r="J12" i="9"/>
  <c r="G13" i="9"/>
  <c r="E14" i="9"/>
  <c r="E9" i="9"/>
  <c r="F11" i="9"/>
  <c r="D12" i="9"/>
  <c r="I13" i="9"/>
  <c r="G14" i="9"/>
  <c r="F9" i="9"/>
  <c r="G10" i="9"/>
  <c r="G11" i="9"/>
  <c r="E12" i="9"/>
  <c r="J13" i="9"/>
  <c r="G9" i="9"/>
  <c r="F12" i="9"/>
  <c r="K13" i="9"/>
  <c r="I14" i="9"/>
  <c r="I11" i="9"/>
  <c r="G12" i="9"/>
  <c r="D13" i="9"/>
  <c r="J14" i="9"/>
  <c r="K8" i="9"/>
  <c r="I9" i="9"/>
  <c r="J11" i="9"/>
  <c r="E13" i="9"/>
  <c r="K14" i="9"/>
  <c r="A6" i="11" a="1"/>
  <c r="A6" i="11" s="1"/>
  <c r="A7" i="11" a="1"/>
  <c r="A7" i="11" s="1"/>
  <c r="A5" i="11" a="1"/>
  <c r="A5" i="11" s="1"/>
  <c r="A2" i="11" a="1"/>
  <c r="A2" i="11" s="1"/>
  <c r="A13" i="11" a="1"/>
  <c r="A13" i="11" s="1"/>
  <c r="A21" i="11" a="1"/>
  <c r="A21" i="11" s="1"/>
  <c r="A15" i="11" a="1"/>
  <c r="A15" i="11" s="1"/>
  <c r="G7" i="9"/>
  <c r="E8" i="9"/>
  <c r="I10" i="9"/>
  <c r="F8" i="9"/>
  <c r="J10" i="9"/>
  <c r="D8" i="9"/>
  <c r="I7" i="9"/>
  <c r="D10" i="9"/>
  <c r="K10" i="9"/>
  <c r="G8" i="9"/>
  <c r="J7" i="9"/>
  <c r="E10" i="9"/>
  <c r="K7" i="9"/>
  <c r="I8" i="9"/>
  <c r="F7" i="9"/>
  <c r="D7" i="9"/>
  <c r="J8" i="9"/>
  <c r="F10" i="9"/>
  <c r="A20" i="11" a="1"/>
  <c r="A20" i="11" s="1"/>
  <c r="A12" i="11" a="1"/>
  <c r="A12" i="11" s="1"/>
  <c r="A4" i="11" a="1"/>
  <c r="A4" i="11" s="1"/>
  <c r="A11" i="11" a="1"/>
  <c r="A11" i="11" s="1"/>
  <c r="A3" i="11" a="1"/>
  <c r="A3" i="11" s="1"/>
  <c r="A18" i="11" a="1"/>
  <c r="A18" i="11" s="1"/>
  <c r="A10" i="11" a="1"/>
  <c r="A10" i="11" s="1"/>
  <c r="A19" i="11" a="1"/>
  <c r="A19" i="11" s="1"/>
  <c r="A17" i="11" a="1"/>
  <c r="A17" i="11" s="1"/>
  <c r="A9" i="11" a="1"/>
  <c r="A9" i="11" s="1"/>
  <c r="A16" i="11" a="1"/>
  <c r="A16" i="11" s="1"/>
  <c r="A8" i="11" a="1"/>
  <c r="A8" i="11" s="1"/>
  <c r="A22" i="11" a="1"/>
  <c r="A22" i="11" s="1"/>
  <c r="A14" i="11" a="1"/>
  <c r="A14" i="11" s="1"/>
  <c r="D6" i="9"/>
  <c r="E6" i="9"/>
  <c r="F6" i="9"/>
  <c r="G6" i="9"/>
  <c r="I6" i="9"/>
  <c r="E5" i="9"/>
  <c r="E4" i="9"/>
  <c r="F5" i="9"/>
  <c r="G4" i="9"/>
  <c r="G5" i="9"/>
  <c r="D5" i="9"/>
  <c r="I4" i="9"/>
  <c r="I5" i="9"/>
  <c r="J5" i="9"/>
  <c r="K5" i="9"/>
  <c r="D4" i="9"/>
  <c r="F4" i="9"/>
  <c r="J4" i="9"/>
  <c r="K4" i="9"/>
  <c r="I2" i="9"/>
  <c r="G3" i="9"/>
  <c r="F3" i="9"/>
  <c r="J2" i="9"/>
  <c r="I3" i="9"/>
  <c r="J3" i="9"/>
  <c r="K3" i="9"/>
  <c r="D3" i="9"/>
  <c r="E3" i="9"/>
  <c r="F2" i="9"/>
  <c r="G2" i="9"/>
  <c r="K2" i="9"/>
  <c r="D2" i="9"/>
  <c r="E2" i="9"/>
  <c r="K24" i="11" l="1" a="1"/>
  <c r="K24" i="11" s="1"/>
  <c r="J21" i="11" a="1"/>
  <c r="J21" i="11" s="1"/>
  <c r="G25" i="11" a="1"/>
  <c r="G25" i="11" s="1"/>
  <c r="D23" i="11" a="1"/>
  <c r="D23" i="11" s="1"/>
  <c r="J4" i="11" a="1"/>
  <c r="J4" i="11" s="1"/>
  <c r="F20" i="11" a="1"/>
  <c r="F20" i="11" s="1"/>
  <c r="I19" i="11" a="1"/>
  <c r="I19" i="11" s="1"/>
  <c r="E17" i="11" a="1"/>
  <c r="E17" i="11" s="1"/>
  <c r="F7" i="11" a="1"/>
  <c r="F7" i="11" s="1"/>
  <c r="F15" i="11" a="1"/>
  <c r="F15" i="11" s="1"/>
  <c r="F23" i="11" a="1"/>
  <c r="F23" i="11" s="1"/>
  <c r="G11" i="11" a="1"/>
  <c r="G11" i="11" s="1"/>
  <c r="K16" i="11" a="1"/>
  <c r="K16" i="11" s="1"/>
  <c r="E29" i="11" a="1"/>
  <c r="E29" i="11" s="1"/>
  <c r="J25" i="11" a="1"/>
  <c r="J25" i="11" s="1"/>
  <c r="E4" i="11" a="1"/>
  <c r="E4" i="11" s="1"/>
  <c r="E12" i="11" a="1"/>
  <c r="E12" i="11" s="1"/>
  <c r="E20" i="11" a="1"/>
  <c r="E20" i="11" s="1"/>
  <c r="E27" i="11" a="1"/>
  <c r="E27" i="11" s="1"/>
  <c r="F6" i="11" a="1"/>
  <c r="F6" i="11" s="1"/>
  <c r="F14" i="11" a="1"/>
  <c r="F14" i="11" s="1"/>
  <c r="F22" i="11" a="1"/>
  <c r="F22" i="11" s="1"/>
  <c r="G6" i="11" a="1"/>
  <c r="G6" i="11" s="1"/>
  <c r="K11" i="11" a="1"/>
  <c r="K11" i="11" s="1"/>
  <c r="G22" i="11" a="1"/>
  <c r="G22" i="11" s="1"/>
  <c r="I29" i="11" a="1"/>
  <c r="I29" i="11" s="1"/>
  <c r="I24" i="11" a="1"/>
  <c r="I24" i="11" s="1"/>
  <c r="I2" i="11" a="1"/>
  <c r="I2" i="11" s="1"/>
  <c r="I10" i="11" a="1"/>
  <c r="I10" i="11" s="1"/>
  <c r="I18" i="11" a="1"/>
  <c r="I18" i="11" s="1"/>
  <c r="D26" i="11" a="1"/>
  <c r="D26" i="11" s="1"/>
  <c r="D29" i="11" a="1"/>
  <c r="D29" i="11" s="1"/>
  <c r="J8" i="11" a="1"/>
  <c r="J8" i="11" s="1"/>
  <c r="J27" i="11" a="1"/>
  <c r="J27" i="11" s="1"/>
  <c r="K6" i="11" a="1"/>
  <c r="K6" i="11" s="1"/>
  <c r="G17" i="11" a="1"/>
  <c r="G17" i="11" s="1"/>
  <c r="K22" i="11" a="1"/>
  <c r="K22" i="11" s="1"/>
  <c r="D2" i="11" a="1"/>
  <c r="D2" i="11" s="1"/>
  <c r="D10" i="11" a="1"/>
  <c r="D10" i="11" s="1"/>
  <c r="D18" i="11" a="1"/>
  <c r="D18" i="11" s="1"/>
  <c r="G26" i="11" a="1"/>
  <c r="G26" i="11" s="1"/>
  <c r="I5" i="11" a="1"/>
  <c r="I5" i="11" s="1"/>
  <c r="I13" i="11" a="1"/>
  <c r="I13" i="11" s="1"/>
  <c r="I21" i="11" a="1"/>
  <c r="I21" i="11" s="1"/>
  <c r="J28" i="11" a="1"/>
  <c r="J28" i="11" s="1"/>
  <c r="J7" i="11" a="1"/>
  <c r="J7" i="11" s="1"/>
  <c r="J15" i="11" a="1"/>
  <c r="J15" i="11" s="1"/>
  <c r="J23" i="11" a="1"/>
  <c r="J23" i="11" s="1"/>
  <c r="G12" i="11" a="1"/>
  <c r="G12" i="11" s="1"/>
  <c r="K17" i="11" a="1"/>
  <c r="K17" i="11" s="1"/>
  <c r="D9" i="11" a="1"/>
  <c r="D9" i="11" s="1"/>
  <c r="D17" i="11" a="1"/>
  <c r="D17" i="11" s="1"/>
  <c r="F25" i="11" a="1"/>
  <c r="F25" i="11" s="1"/>
  <c r="E3" i="11" a="1"/>
  <c r="E3" i="11" s="1"/>
  <c r="E11" i="11" a="1"/>
  <c r="E11" i="11" s="1"/>
  <c r="E19" i="11" a="1"/>
  <c r="E19" i="11" s="1"/>
  <c r="I27" i="11" a="1"/>
  <c r="I27" i="11" s="1"/>
  <c r="E26" i="11" a="1"/>
  <c r="E26" i="11" s="1"/>
  <c r="J16" i="11" a="1"/>
  <c r="J16" i="11" s="1"/>
  <c r="F9" i="11" a="1"/>
  <c r="F9" i="11" s="1"/>
  <c r="F17" i="11" a="1"/>
  <c r="F17" i="11" s="1"/>
  <c r="G7" i="11" a="1"/>
  <c r="G7" i="11" s="1"/>
  <c r="K12" i="11" a="1"/>
  <c r="K12" i="11" s="1"/>
  <c r="G23" i="11" a="1"/>
  <c r="G23" i="11" s="1"/>
  <c r="D27" i="11" a="1"/>
  <c r="D27" i="11" s="1"/>
  <c r="E6" i="11" a="1"/>
  <c r="E6" i="11" s="1"/>
  <c r="E14" i="11" a="1"/>
  <c r="E14" i="11" s="1"/>
  <c r="E22" i="11" a="1"/>
  <c r="E22" i="11" s="1"/>
  <c r="G29" i="11" a="1"/>
  <c r="G29" i="11" s="1"/>
  <c r="F8" i="11" a="1"/>
  <c r="F8" i="11" s="1"/>
  <c r="F16" i="11" a="1"/>
  <c r="F16" i="11" s="1"/>
  <c r="G24" i="11" a="1"/>
  <c r="G24" i="11" s="1"/>
  <c r="G2" i="11" a="1"/>
  <c r="G2" i="11" s="1"/>
  <c r="K7" i="11" a="1"/>
  <c r="K7" i="11" s="1"/>
  <c r="G18" i="11" a="1"/>
  <c r="G18" i="11" s="1"/>
  <c r="K23" i="11" a="1"/>
  <c r="K23" i="11" s="1"/>
  <c r="I4" i="11" a="1"/>
  <c r="I4" i="11" s="1"/>
  <c r="I12" i="11" a="1"/>
  <c r="I12" i="11" s="1"/>
  <c r="I20" i="11" a="1"/>
  <c r="I20" i="11" s="1"/>
  <c r="F28" i="11" a="1"/>
  <c r="F28" i="11" s="1"/>
  <c r="F3" i="11" a="1"/>
  <c r="F3" i="11" s="1"/>
  <c r="J10" i="11" a="1"/>
  <c r="J10" i="11" s="1"/>
  <c r="J18" i="11" a="1"/>
  <c r="J18" i="11" s="1"/>
  <c r="K2" i="11" a="1"/>
  <c r="K2" i="11" s="1"/>
  <c r="G13" i="11" a="1"/>
  <c r="G13" i="11" s="1"/>
  <c r="K18" i="11" a="1"/>
  <c r="K18" i="11" s="1"/>
  <c r="D24" i="11" a="1"/>
  <c r="D24" i="11" s="1"/>
  <c r="D4" i="11" a="1"/>
  <c r="D4" i="11" s="1"/>
  <c r="D12" i="11" a="1"/>
  <c r="D12" i="11" s="1"/>
  <c r="D20" i="11" a="1"/>
  <c r="D20" i="11" s="1"/>
  <c r="I28" i="11" a="1"/>
  <c r="I28" i="11" s="1"/>
  <c r="I7" i="11" a="1"/>
  <c r="I7" i="11" s="1"/>
  <c r="I15" i="11" a="1"/>
  <c r="I15" i="11" s="1"/>
  <c r="I23" i="11" a="1"/>
  <c r="I23" i="11" s="1"/>
  <c r="J9" i="11" a="1"/>
  <c r="J9" i="11" s="1"/>
  <c r="J17" i="11" a="1"/>
  <c r="J17" i="11" s="1"/>
  <c r="D25" i="11" a="1"/>
  <c r="D25" i="11" s="1"/>
  <c r="G8" i="11" a="1"/>
  <c r="G8" i="11" s="1"/>
  <c r="K13" i="11" a="1"/>
  <c r="K13" i="11" s="1"/>
  <c r="D3" i="11" a="1"/>
  <c r="D3" i="11" s="1"/>
  <c r="D11" i="11" a="1"/>
  <c r="D11" i="11" s="1"/>
  <c r="D19" i="11" a="1"/>
  <c r="D19" i="11" s="1"/>
  <c r="K26" i="11" a="1"/>
  <c r="K26" i="11" s="1"/>
  <c r="E5" i="11" a="1"/>
  <c r="E5" i="11" s="1"/>
  <c r="E13" i="11" a="1"/>
  <c r="E13" i="11" s="1"/>
  <c r="E21" i="11" a="1"/>
  <c r="E21" i="11" s="1"/>
  <c r="G28" i="11" a="1"/>
  <c r="G28" i="11" s="1"/>
  <c r="F11" i="11" a="1"/>
  <c r="F11" i="11" s="1"/>
  <c r="F19" i="11" a="1"/>
  <c r="F19" i="11" s="1"/>
  <c r="G3" i="11" a="1"/>
  <c r="G3" i="11" s="1"/>
  <c r="K8" i="11" a="1"/>
  <c r="K8" i="11" s="1"/>
  <c r="G19" i="11" a="1"/>
  <c r="G19" i="11" s="1"/>
  <c r="F26" i="11" a="1"/>
  <c r="F26" i="11" s="1"/>
  <c r="F29" i="11" a="1"/>
  <c r="F29" i="11" s="1"/>
  <c r="E8" i="11" a="1"/>
  <c r="E8" i="11" s="1"/>
  <c r="E16" i="11" a="1"/>
  <c r="E16" i="11" s="1"/>
  <c r="F24" i="11" a="1"/>
  <c r="F24" i="11" s="1"/>
  <c r="F2" i="11" a="1"/>
  <c r="F2" i="11" s="1"/>
  <c r="F10" i="11" a="1"/>
  <c r="F10" i="11" s="1"/>
  <c r="F18" i="11" a="1"/>
  <c r="F18" i="11" s="1"/>
  <c r="I26" i="11" a="1"/>
  <c r="I26" i="11" s="1"/>
  <c r="K3" i="11" a="1"/>
  <c r="K3" i="11" s="1"/>
  <c r="G14" i="11" a="1"/>
  <c r="G14" i="11" s="1"/>
  <c r="K19" i="11" a="1"/>
  <c r="K19" i="11" s="1"/>
  <c r="E25" i="11" a="1"/>
  <c r="E25" i="11" s="1"/>
  <c r="I6" i="11" a="1"/>
  <c r="I6" i="11" s="1"/>
  <c r="I14" i="11" a="1"/>
  <c r="I14" i="11" s="1"/>
  <c r="I22" i="11" a="1"/>
  <c r="I22" i="11" s="1"/>
  <c r="K29" i="11" a="1"/>
  <c r="K29" i="11" s="1"/>
  <c r="J12" i="11" a="1"/>
  <c r="J12" i="11" s="1"/>
  <c r="J20" i="11" a="1"/>
  <c r="J20" i="11" s="1"/>
  <c r="G9" i="11" a="1"/>
  <c r="G9" i="11" s="1"/>
  <c r="K14" i="11" a="1"/>
  <c r="K14" i="11" s="1"/>
  <c r="D6" i="11" a="1"/>
  <c r="D6" i="11" s="1"/>
  <c r="D14" i="11" a="1"/>
  <c r="D14" i="11" s="1"/>
  <c r="D22" i="11" a="1"/>
  <c r="D22" i="11" s="1"/>
  <c r="I9" i="11" a="1"/>
  <c r="I9" i="11" s="1"/>
  <c r="I17" i="11" a="1"/>
  <c r="I17" i="11" s="1"/>
  <c r="J3" i="11" a="1"/>
  <c r="J3" i="11" s="1"/>
  <c r="J11" i="11" a="1"/>
  <c r="J11" i="11" s="1"/>
  <c r="J19" i="11" a="1"/>
  <c r="J19" i="11" s="1"/>
  <c r="F27" i="11" a="1"/>
  <c r="F27" i="11" s="1"/>
  <c r="G4" i="11" a="1"/>
  <c r="G4" i="11" s="1"/>
  <c r="K9" i="11" a="1"/>
  <c r="K9" i="11" s="1"/>
  <c r="G20" i="11" a="1"/>
  <c r="G20" i="11" s="1"/>
  <c r="J26" i="11" a="1"/>
  <c r="J26" i="11" s="1"/>
  <c r="D5" i="11" a="1"/>
  <c r="D5" i="11" s="1"/>
  <c r="D13" i="11" a="1"/>
  <c r="D13" i="11" s="1"/>
  <c r="D21" i="11" a="1"/>
  <c r="D21" i="11" s="1"/>
  <c r="E28" i="11" a="1"/>
  <c r="E28" i="11" s="1"/>
  <c r="E7" i="11" a="1"/>
  <c r="E7" i="11" s="1"/>
  <c r="E15" i="11" a="1"/>
  <c r="E15" i="11" s="1"/>
  <c r="E23" i="11" a="1"/>
  <c r="E23" i="11" s="1"/>
  <c r="I25" i="11" a="1"/>
  <c r="I25" i="11" s="1"/>
  <c r="F5" i="11" a="1"/>
  <c r="F5" i="11" s="1"/>
  <c r="F13" i="11" a="1"/>
  <c r="F13" i="11" s="1"/>
  <c r="F21" i="11" a="1"/>
  <c r="F21" i="11" s="1"/>
  <c r="K4" i="11" a="1"/>
  <c r="K4" i="11" s="1"/>
  <c r="G15" i="11" a="1"/>
  <c r="G15" i="11" s="1"/>
  <c r="K20" i="11" a="1"/>
  <c r="K20" i="11" s="1"/>
  <c r="K27" i="11" a="1"/>
  <c r="K27" i="11" s="1"/>
  <c r="E2" i="11" a="1"/>
  <c r="E2" i="11" s="1"/>
  <c r="E10" i="11" a="1"/>
  <c r="E10" i="11" s="1"/>
  <c r="E18" i="11" a="1"/>
  <c r="E18" i="11" s="1"/>
  <c r="K25" i="11" a="1"/>
  <c r="K25" i="11" s="1"/>
  <c r="F4" i="11" a="1"/>
  <c r="F4" i="11" s="1"/>
  <c r="F12" i="11" a="1"/>
  <c r="F12" i="11" s="1"/>
  <c r="G10" i="11" a="1"/>
  <c r="G10" i="11" s="1"/>
  <c r="K15" i="11" a="1"/>
  <c r="K15" i="11" s="1"/>
  <c r="G27" i="11" a="1"/>
  <c r="G27" i="11" s="1"/>
  <c r="J29" i="11" a="1"/>
  <c r="J29" i="11" s="1"/>
  <c r="I8" i="11" a="1"/>
  <c r="I8" i="11" s="1"/>
  <c r="I16" i="11" a="1"/>
  <c r="I16" i="11" s="1"/>
  <c r="J24" i="11" a="1"/>
  <c r="J24" i="11" s="1"/>
  <c r="J2" i="11" a="1"/>
  <c r="J2" i="11" s="1"/>
  <c r="J6" i="11" a="1"/>
  <c r="J6" i="11" s="1"/>
  <c r="J14" i="11" a="1"/>
  <c r="J14" i="11" s="1"/>
  <c r="J22" i="11" a="1"/>
  <c r="J22" i="11" s="1"/>
  <c r="G5" i="11" a="1"/>
  <c r="G5" i="11" s="1"/>
  <c r="K10" i="11" a="1"/>
  <c r="K10" i="11" s="1"/>
  <c r="G21" i="11" a="1"/>
  <c r="G21" i="11" s="1"/>
  <c r="D8" i="11" a="1"/>
  <c r="D8" i="11" s="1"/>
  <c r="D16" i="11" a="1"/>
  <c r="D16" i="11" s="1"/>
  <c r="E24" i="11" a="1"/>
  <c r="E24" i="11" s="1"/>
  <c r="I3" i="11" a="1"/>
  <c r="I3" i="11" s="1"/>
  <c r="I11" i="11" a="1"/>
  <c r="I11" i="11" s="1"/>
  <c r="J5" i="11" a="1"/>
  <c r="J5" i="11" s="1"/>
  <c r="J13" i="11" a="1"/>
  <c r="J13" i="11" s="1"/>
  <c r="K28" i="11" a="1"/>
  <c r="K28" i="11" s="1"/>
  <c r="K5" i="11" a="1"/>
  <c r="K5" i="11" s="1"/>
  <c r="G16" i="11" a="1"/>
  <c r="G16" i="11" s="1"/>
  <c r="K21" i="11" a="1"/>
  <c r="K21" i="11" s="1"/>
  <c r="D28" i="11" a="1"/>
  <c r="D28" i="11" s="1"/>
  <c r="D7" i="11" a="1"/>
  <c r="D7" i="11" s="1"/>
  <c r="D15" i="11" a="1"/>
  <c r="D15" i="11" s="1"/>
  <c r="E9" i="11" a="1"/>
  <c r="E9" i="11" s="1"/>
  <c r="J4" i="4"/>
  <c r="J5" i="4" s="1"/>
  <c r="J6" i="4" s="1"/>
  <c r="J7" i="4" s="1"/>
  <c r="J8" i="4" s="1"/>
  <c r="J9" i="4" s="1"/>
  <c r="J10" i="4" s="1"/>
  <c r="J11" i="4" s="1"/>
  <c r="J12" i="4" s="1"/>
  <c r="J13" i="4" s="1"/>
  <c r="J14" i="4" s="1"/>
  <c r="J15" i="4" s="1"/>
  <c r="J16" i="4" s="1"/>
  <c r="J17" i="4" s="1"/>
  <c r="J18" i="4" s="1"/>
  <c r="J19" i="4" s="1"/>
  <c r="J20" i="4" s="1"/>
  <c r="J21" i="4" s="1"/>
  <c r="J22" i="4" s="1"/>
  <c r="J23" i="4" s="1"/>
  <c r="J24" i="4" s="1"/>
  <c r="J25" i="4" s="1"/>
  <c r="J26" i="4" s="1"/>
  <c r="J27" i="4" s="1"/>
  <c r="J28" i="4" s="1"/>
  <c r="J29" i="4" s="1"/>
  <c r="J30" i="4" s="1"/>
  <c r="J31" i="4" s="1"/>
  <c r="J32" i="4" s="1"/>
  <c r="J33" i="4" s="1"/>
  <c r="J34" i="4" s="1"/>
  <c r="J35" i="4" s="1"/>
  <c r="J36" i="4" s="1"/>
  <c r="J37" i="4" s="1"/>
  <c r="J38" i="4" s="1"/>
  <c r="J39" i="4" s="1"/>
  <c r="J40" i="4" s="1"/>
  <c r="J41" i="4" s="1"/>
  <c r="J42" i="4" s="1"/>
  <c r="J43" i="4" s="1"/>
  <c r="J44" i="4" s="1"/>
  <c r="J45" i="4" s="1"/>
  <c r="J46" i="4" s="1"/>
  <c r="J47" i="4" s="1"/>
  <c r="J48" i="4" s="1"/>
  <c r="J49" i="4" s="1"/>
  <c r="J50" i="4" s="1"/>
  <c r="J51" i="4" s="1"/>
  <c r="J52" i="4" s="1"/>
  <c r="J53" i="4" s="1"/>
  <c r="J54" i="4" s="1"/>
  <c r="J55" i="4" s="1"/>
  <c r="J56" i="4" s="1"/>
  <c r="J57" i="4" s="1"/>
  <c r="J58" i="4" s="1"/>
  <c r="J59" i="4" s="1"/>
  <c r="J60" i="4" s="1"/>
  <c r="J61" i="4" s="1"/>
  <c r="J62" i="4" s="1"/>
  <c r="J63" i="4" s="1"/>
  <c r="J64" i="4" s="1"/>
  <c r="J65" i="4" s="1"/>
  <c r="J66" i="4" s="1"/>
  <c r="J67" i="4" s="1"/>
  <c r="J68" i="4" s="1"/>
  <c r="J69" i="4" s="1"/>
  <c r="J70" i="4" s="1"/>
  <c r="J71" i="4" s="1"/>
  <c r="J72" i="4" s="1"/>
  <c r="J73" i="4" s="1"/>
  <c r="J74" i="4" s="1"/>
  <c r="J75" i="4" s="1"/>
  <c r="J76" i="4" s="1"/>
  <c r="J77" i="4" s="1"/>
  <c r="J78" i="4" s="1"/>
  <c r="J79" i="4" s="1"/>
  <c r="J80" i="4" s="1"/>
  <c r="J81" i="4" s="1"/>
  <c r="J82" i="4" s="1"/>
  <c r="J83" i="4" s="1"/>
  <c r="J84" i="4" s="1"/>
  <c r="J85" i="4" s="1"/>
  <c r="J86" i="4" s="1"/>
  <c r="J87" i="4" s="1"/>
  <c r="J88" i="4" s="1"/>
  <c r="J89" i="4" s="1"/>
  <c r="J90" i="4" s="1"/>
  <c r="J91" i="4" s="1"/>
  <c r="J92" i="4" s="1"/>
  <c r="J93" i="4" s="1"/>
  <c r="J94" i="4" s="1"/>
  <c r="J95" i="4" s="1"/>
  <c r="J96" i="4" s="1"/>
  <c r="J97" i="4" s="1"/>
  <c r="J98" i="4" s="1"/>
  <c r="J99" i="4" s="1"/>
  <c r="J100" i="4" s="1"/>
  <c r="J101" i="4" s="1"/>
  <c r="J102" i="4" s="1"/>
  <c r="J103" i="4" s="1"/>
  <c r="J104" i="4" s="1"/>
  <c r="J105" i="4" s="1"/>
  <c r="J106" i="4" s="1"/>
  <c r="J107" i="4" s="1"/>
  <c r="J108" i="4" s="1"/>
  <c r="J109" i="4" s="1"/>
  <c r="J110" i="4" s="1"/>
  <c r="J111" i="4" s="1"/>
  <c r="J112" i="4" s="1"/>
  <c r="J113" i="4" s="1"/>
  <c r="J114" i="4" s="1"/>
  <c r="J115" i="4" s="1"/>
  <c r="J116" i="4" s="1"/>
  <c r="J117" i="4" s="1"/>
  <c r="J118" i="4" s="1"/>
  <c r="J119" i="4" s="1"/>
  <c r="J120" i="4" s="1"/>
  <c r="J121" i="4" s="1"/>
  <c r="J122" i="4" s="1"/>
  <c r="J123" i="4" s="1"/>
  <c r="J124" i="4" s="1"/>
  <c r="J125" i="4" s="1"/>
  <c r="J126" i="4" s="1"/>
  <c r="J127" i="4" s="1"/>
  <c r="J128" i="4" s="1"/>
  <c r="J129" i="4" s="1"/>
  <c r="J130" i="4" s="1"/>
  <c r="J131" i="4" s="1"/>
  <c r="J132" i="4" s="1"/>
  <c r="J133" i="4" s="1"/>
  <c r="J134" i="4" s="1"/>
  <c r="J135" i="4" s="1"/>
  <c r="J136" i="4" s="1"/>
  <c r="J137" i="4" s="1"/>
  <c r="J138" i="4" s="1"/>
  <c r="J139" i="4" s="1"/>
  <c r="J140" i="4" s="1"/>
  <c r="J141" i="4" s="1"/>
  <c r="J142" i="4" s="1"/>
  <c r="J143" i="4" s="1"/>
  <c r="J144" i="4" s="1"/>
  <c r="J145" i="4" s="1"/>
  <c r="J146" i="4" s="1"/>
  <c r="B2" i="9"/>
  <c r="AC14" i="2"/>
  <c r="H4" i="4"/>
  <c r="C2" i="9" l="1"/>
  <c r="C7" i="11" s="1" a="1"/>
  <c r="C7" i="11" s="1"/>
  <c r="C24" i="11" l="1" a="1"/>
  <c r="C24" i="11" s="1"/>
  <c r="C11" i="11" a="1"/>
  <c r="C11" i="11" s="1"/>
  <c r="C16" i="11" a="1"/>
  <c r="C16" i="11" s="1"/>
  <c r="C21" i="11" a="1"/>
  <c r="C21" i="11" s="1"/>
  <c r="C5" i="11" a="1"/>
  <c r="C5" i="11" s="1"/>
  <c r="C28" i="11" a="1"/>
  <c r="C28" i="11" s="1"/>
  <c r="C10" i="11" a="1"/>
  <c r="C10" i="11" s="1"/>
  <c r="C15" i="11" a="1"/>
  <c r="C15" i="11" s="1"/>
  <c r="C25" i="11" a="1"/>
  <c r="C25" i="11" s="1"/>
  <c r="C27" i="11" a="1"/>
  <c r="C27" i="11" s="1"/>
  <c r="C20" i="11" a="1"/>
  <c r="C20" i="11" s="1"/>
  <c r="C4" i="11" a="1"/>
  <c r="C4" i="11" s="1"/>
  <c r="C9" i="11" a="1"/>
  <c r="C9" i="11" s="1"/>
  <c r="C14" i="11" a="1"/>
  <c r="C14" i="11" s="1"/>
  <c r="C29" i="11" a="1"/>
  <c r="C29" i="11" s="1"/>
  <c r="C19" i="11" a="1"/>
  <c r="C19" i="11" s="1"/>
  <c r="C3" i="11" a="1"/>
  <c r="C3" i="11" s="1"/>
  <c r="C8" i="11" a="1"/>
  <c r="C8" i="11" s="1"/>
  <c r="C26" i="11" a="1"/>
  <c r="C26" i="11" s="1"/>
  <c r="C13" i="11" a="1"/>
  <c r="C13" i="11" s="1"/>
  <c r="C18" i="11" a="1"/>
  <c r="C18" i="11" s="1"/>
  <c r="C2" i="11" a="1"/>
  <c r="C2" i="11" s="1"/>
  <c r="C23" i="11" a="1"/>
  <c r="C23" i="11" s="1"/>
  <c r="C12" i="11" a="1"/>
  <c r="C12" i="11" s="1"/>
  <c r="C17" i="11" a="1"/>
  <c r="C17" i="11" s="1"/>
  <c r="C22" i="11" a="1"/>
  <c r="C22" i="11" s="1"/>
  <c r="C6" i="11" a="1"/>
  <c r="C6" i="11" s="1"/>
  <c r="I146" i="4"/>
  <c r="H146" i="4" s="1"/>
  <c r="I145" i="4"/>
  <c r="H145" i="4" l="1"/>
  <c r="L28" i="9"/>
  <c r="B29" i="9" l="1"/>
  <c r="O61" i="2" l="1"/>
  <c r="N61" i="2"/>
  <c r="R63" i="2"/>
  <c r="S63" i="2" s="1"/>
  <c r="P63" i="2"/>
  <c r="N63" i="2"/>
  <c r="O63" i="2" s="1"/>
  <c r="Q63" i="2"/>
  <c r="N64" i="2"/>
  <c r="R65" i="2"/>
  <c r="S65" i="2" s="1"/>
  <c r="N65" i="2"/>
  <c r="O65" i="2" s="1"/>
  <c r="P65" i="2"/>
  <c r="Q65" i="2" s="1"/>
  <c r="R64" i="2"/>
  <c r="S64" i="2" s="1"/>
  <c r="P64" i="2"/>
  <c r="Q64" i="2" s="1"/>
  <c r="Q38" i="2"/>
  <c r="N67" i="2"/>
  <c r="O67" i="2" s="1"/>
  <c r="N36" i="2" l="1"/>
  <c r="O36" i="2" s="1"/>
  <c r="O38" i="2" l="1"/>
  <c r="O45" i="2"/>
  <c r="N47" i="2"/>
  <c r="O47" i="2" s="1"/>
  <c r="Q4" i="2"/>
  <c r="Q3" i="2"/>
  <c r="N77" i="2"/>
  <c r="O77" i="2" s="1"/>
  <c r="N72" i="2"/>
  <c r="O72" i="2" s="1"/>
  <c r="N56" i="2"/>
  <c r="O56" i="2" s="1"/>
  <c r="N55" i="2"/>
  <c r="O55" i="2" s="1"/>
  <c r="N48" i="2"/>
  <c r="O48" i="2" s="1"/>
  <c r="N49" i="2"/>
  <c r="O49" i="2" s="1"/>
  <c r="N50" i="2"/>
  <c r="O50" i="2" s="1"/>
  <c r="N51" i="2"/>
  <c r="O51" i="2" s="1"/>
  <c r="N52" i="2"/>
  <c r="O52" i="2" s="1"/>
  <c r="N53" i="2"/>
  <c r="O53" i="2" s="1"/>
  <c r="N54" i="2"/>
  <c r="O54" i="2" s="1"/>
  <c r="Q31" i="2"/>
  <c r="R31" i="2" s="1"/>
  <c r="Q32" i="2"/>
  <c r="R32" i="2" s="1"/>
  <c r="Q30" i="2"/>
  <c r="R30" i="2" s="1"/>
  <c r="Q29" i="2"/>
  <c r="R29" i="2" s="1"/>
  <c r="Q24" i="2"/>
  <c r="R24" i="2" s="1"/>
  <c r="Q25" i="2"/>
  <c r="R25" i="2" s="1"/>
  <c r="Q26" i="2"/>
  <c r="R26" i="2" s="1"/>
  <c r="Q27" i="2"/>
  <c r="R27" i="2" s="1"/>
  <c r="Q28" i="2"/>
  <c r="R28" i="2" s="1"/>
  <c r="Q23" i="2"/>
  <c r="R23" i="2" s="1"/>
  <c r="Q22" i="2"/>
  <c r="R22" i="2" s="1"/>
  <c r="N85" i="2" l="1"/>
  <c r="X38" i="2"/>
  <c r="V38" i="2"/>
  <c r="T38" i="2"/>
  <c r="B28" i="9" l="1"/>
  <c r="B27" i="9"/>
  <c r="B26" i="9"/>
  <c r="B25" i="9"/>
  <c r="B24" i="9"/>
  <c r="B23" i="9"/>
  <c r="B22" i="9"/>
  <c r="B21" i="9"/>
  <c r="B20" i="9"/>
  <c r="B19" i="9"/>
  <c r="B18" i="9"/>
  <c r="B16" i="9" l="1"/>
  <c r="H71" i="4"/>
  <c r="H70" i="4"/>
  <c r="B14" i="9"/>
  <c r="B13" i="9"/>
  <c r="B12" i="9"/>
  <c r="B10" i="9"/>
  <c r="B9" i="9"/>
  <c r="B8" i="9"/>
  <c r="B7" i="9"/>
  <c r="B6" i="9"/>
  <c r="L29" i="9"/>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9" i="4"/>
  <c r="I20" i="4"/>
  <c r="I18" i="4"/>
  <c r="H22" i="4"/>
  <c r="H21" i="4"/>
  <c r="H20" i="4"/>
  <c r="H19" i="4"/>
  <c r="H18" i="4"/>
  <c r="H17" i="4"/>
  <c r="H16" i="4"/>
  <c r="H15" i="4"/>
  <c r="H14" i="4"/>
  <c r="H13" i="4"/>
  <c r="H12" i="4"/>
  <c r="H11" i="4"/>
  <c r="H10" i="4"/>
  <c r="H9" i="4"/>
  <c r="H8" i="4"/>
  <c r="H7" i="4"/>
  <c r="H6" i="4"/>
  <c r="H5" i="4"/>
  <c r="B5" i="9"/>
  <c r="B4" i="9"/>
  <c r="L26" i="9" l="1"/>
  <c r="L5" i="9"/>
  <c r="L24" i="9"/>
  <c r="L19" i="9"/>
  <c r="L10" i="9"/>
  <c r="L22" i="9"/>
  <c r="L16" i="9"/>
  <c r="L14" i="9"/>
  <c r="L21" i="9"/>
  <c r="L12" i="9"/>
  <c r="L15" i="9"/>
  <c r="L18" i="9"/>
  <c r="L8" i="9"/>
  <c r="L6" i="9"/>
  <c r="L27" i="9"/>
  <c r="L25" i="9"/>
  <c r="L23" i="9"/>
  <c r="L20" i="9"/>
  <c r="L11" i="9"/>
  <c r="L9" i="9"/>
  <c r="L13" i="9"/>
  <c r="L7" i="9"/>
  <c r="L17" i="9"/>
  <c r="B3" i="9"/>
  <c r="M14" i="11" l="1" a="1"/>
  <c r="M14" i="11" s="1"/>
  <c r="M17" i="11" a="1"/>
  <c r="M17" i="11" s="1"/>
  <c r="M16" i="11" a="1"/>
  <c r="M16" i="11" s="1"/>
  <c r="M15" i="11" a="1"/>
  <c r="M15" i="11" s="1"/>
  <c r="B2" i="11" a="1"/>
  <c r="B2" i="11" s="1"/>
  <c r="B18" i="11" a="1"/>
  <c r="B18" i="11" s="1"/>
  <c r="B7" i="11" a="1"/>
  <c r="B7" i="11" s="1"/>
  <c r="B29" i="11" a="1"/>
  <c r="B29" i="11" s="1"/>
  <c r="B4" i="11" a="1"/>
  <c r="B4" i="11" s="1"/>
  <c r="B20" i="11" a="1"/>
  <c r="B20" i="11" s="1"/>
  <c r="B9" i="11" a="1"/>
  <c r="B9" i="11" s="1"/>
  <c r="B6" i="11" a="1"/>
  <c r="B6" i="11" s="1"/>
  <c r="B22" i="11" a="1"/>
  <c r="B22" i="11" s="1"/>
  <c r="B11" i="11" a="1"/>
  <c r="B11" i="11" s="1"/>
  <c r="B8" i="11" a="1"/>
  <c r="B8" i="11" s="1"/>
  <c r="B27" i="11" a="1"/>
  <c r="B27" i="11" s="1"/>
  <c r="B13" i="11" a="1"/>
  <c r="B13" i="11" s="1"/>
  <c r="B24" i="11" a="1"/>
  <c r="B24" i="11" s="1"/>
  <c r="B10" i="11" a="1"/>
  <c r="B10" i="11" s="1"/>
  <c r="B25" i="11" a="1"/>
  <c r="B25" i="11" s="1"/>
  <c r="B15" i="11" a="1"/>
  <c r="B15" i="11" s="1"/>
  <c r="B26" i="11" a="1"/>
  <c r="B26" i="11" s="1"/>
  <c r="B12" i="11" a="1"/>
  <c r="B12" i="11" s="1"/>
  <c r="B28" i="11" a="1"/>
  <c r="B28" i="11" s="1"/>
  <c r="B17" i="11" a="1"/>
  <c r="B17" i="11" s="1"/>
  <c r="B23" i="11" a="1"/>
  <c r="B23" i="11" s="1"/>
  <c r="B14" i="11" a="1"/>
  <c r="B14" i="11" s="1"/>
  <c r="B3" i="11" a="1"/>
  <c r="B3" i="11" s="1"/>
  <c r="B19" i="11" a="1"/>
  <c r="B19" i="11" s="1"/>
  <c r="B16" i="11" a="1"/>
  <c r="B16" i="11" s="1"/>
  <c r="B5" i="11" a="1"/>
  <c r="B5" i="11" s="1"/>
  <c r="B21" i="11" a="1"/>
  <c r="B21" i="11" s="1"/>
  <c r="M18" i="11" a="1"/>
  <c r="M18" i="11" s="1"/>
  <c r="M26" i="11" a="1"/>
  <c r="M26" i="11" s="1"/>
  <c r="M19" i="11" a="1"/>
  <c r="M19" i="11" s="1"/>
  <c r="M28" i="11" a="1"/>
  <c r="M28" i="11" s="1"/>
  <c r="M20" i="11" a="1"/>
  <c r="M20" i="11" s="1"/>
  <c r="M21" i="11" a="1"/>
  <c r="M21" i="11" s="1"/>
  <c r="M29" i="11" a="1"/>
  <c r="M29" i="11" s="1"/>
  <c r="M22" i="11" a="1"/>
  <c r="M22" i="11" s="1"/>
  <c r="M23" i="11" a="1"/>
  <c r="M23" i="11" s="1"/>
  <c r="M24" i="11" a="1"/>
  <c r="M24" i="11" s="1"/>
  <c r="M25" i="11" a="1"/>
  <c r="M25" i="11" s="1"/>
  <c r="M27" i="11" a="1"/>
  <c r="M27" i="11" s="1"/>
  <c r="M13" i="11" a="1"/>
  <c r="M13" i="11" s="1"/>
  <c r="M12" i="11" a="1"/>
  <c r="M12" i="11" s="1"/>
  <c r="M11" i="11" a="1"/>
  <c r="M11" i="11" s="1"/>
  <c r="M10" i="11" a="1"/>
  <c r="M10" i="11" s="1"/>
  <c r="M9" i="11" a="1"/>
  <c r="M9" i="11" s="1"/>
  <c r="M8" i="11" a="1"/>
  <c r="M8" i="11" s="1"/>
  <c r="M7" i="11" a="1"/>
  <c r="M7" i="11" s="1"/>
  <c r="M6" i="11" a="1"/>
  <c r="M6" i="11" s="1"/>
  <c r="M5" i="11" a="1"/>
  <c r="M5" i="11" s="1"/>
  <c r="M4" i="11" a="1"/>
  <c r="M4" i="11" s="1"/>
  <c r="M3" i="11" a="1"/>
  <c r="M3" i="11" s="1"/>
  <c r="M2" i="11" a="1"/>
  <c r="M2" i="11" s="1"/>
  <c r="I11" i="4"/>
  <c r="I12" i="4"/>
  <c r="I13" i="4"/>
  <c r="I14" i="4"/>
  <c r="I15" i="4"/>
  <c r="I16" i="4"/>
  <c r="I17" i="4"/>
  <c r="I8" i="4"/>
  <c r="I9" i="4"/>
  <c r="I10" i="4"/>
  <c r="I7" i="4"/>
  <c r="I6" i="4"/>
  <c r="I5" i="4"/>
  <c r="I4" i="4"/>
  <c r="L4" i="9" l="1"/>
  <c r="L2" i="9"/>
  <c r="L3" i="9"/>
  <c r="H135" i="4"/>
  <c r="H134" i="4"/>
  <c r="H133" i="4"/>
  <c r="H132" i="4"/>
  <c r="H131" i="4"/>
  <c r="H130" i="4"/>
  <c r="H129" i="4"/>
  <c r="H128" i="4"/>
  <c r="H127" i="4"/>
  <c r="H126" i="4"/>
  <c r="H122" i="4"/>
  <c r="H125" i="4"/>
  <c r="H124" i="4"/>
  <c r="H123" i="4"/>
  <c r="H121" i="4"/>
  <c r="H120" i="4"/>
  <c r="H119" i="4"/>
  <c r="H118" i="4"/>
  <c r="H114" i="4"/>
  <c r="H117" i="4"/>
  <c r="H116" i="4"/>
  <c r="H115"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136" i="4"/>
  <c r="H49" i="4"/>
  <c r="H48" i="4"/>
  <c r="H47" i="4"/>
  <c r="H46" i="4"/>
  <c r="H40" i="4"/>
  <c r="H39" i="4"/>
  <c r="H38" i="4"/>
  <c r="H37" i="4"/>
  <c r="H36" i="4"/>
  <c r="H35" i="4"/>
  <c r="H34" i="4"/>
  <c r="H33" i="4"/>
  <c r="H32" i="4"/>
  <c r="H31" i="4"/>
  <c r="H30" i="4"/>
  <c r="H29" i="4"/>
  <c r="H28" i="4"/>
  <c r="H27" i="4"/>
  <c r="H26" i="4"/>
  <c r="H25" i="4"/>
  <c r="H24" i="4"/>
  <c r="H23" i="4"/>
  <c r="H144" i="4"/>
  <c r="H143" i="4"/>
  <c r="H142" i="4"/>
  <c r="H141" i="4"/>
  <c r="H140" i="4"/>
  <c r="H139" i="4"/>
  <c r="H138" i="4"/>
  <c r="H137" i="4"/>
  <c r="H69" i="4"/>
  <c r="H68" i="4"/>
  <c r="H67" i="4"/>
  <c r="H66" i="4"/>
  <c r="H65" i="4"/>
  <c r="H64" i="4"/>
  <c r="H63" i="4"/>
  <c r="H62" i="4"/>
  <c r="H61" i="4"/>
  <c r="H60" i="4"/>
  <c r="H59" i="4"/>
  <c r="H58" i="4"/>
  <c r="H57" i="4"/>
  <c r="H56" i="4"/>
  <c r="H55" i="4"/>
  <c r="H54" i="4"/>
  <c r="H53" i="4"/>
  <c r="H52" i="4"/>
  <c r="H51" i="4"/>
  <c r="H50" i="4"/>
  <c r="L14" i="11" l="1" a="1"/>
  <c r="L14" i="11" s="1"/>
  <c r="L24" i="11" a="1"/>
  <c r="L24" i="11" s="1"/>
  <c r="L16" i="11" a="1"/>
  <c r="L16" i="11" s="1"/>
  <c r="L7" i="11" a="1"/>
  <c r="L7" i="11" s="1"/>
  <c r="L2" i="11" a="1"/>
  <c r="L2" i="11" s="1"/>
  <c r="L18" i="11" a="1"/>
  <c r="L18" i="11" s="1"/>
  <c r="L4" i="11" a="1"/>
  <c r="L4" i="11" s="1"/>
  <c r="L20" i="11" a="1"/>
  <c r="L20" i="11" s="1"/>
  <c r="L9" i="11" a="1"/>
  <c r="L9" i="11" s="1"/>
  <c r="L26" i="11" a="1"/>
  <c r="L26" i="11" s="1"/>
  <c r="L6" i="11" a="1"/>
  <c r="L6" i="11" s="1"/>
  <c r="L22" i="11" a="1"/>
  <c r="L22" i="11" s="1"/>
  <c r="L11" i="11" a="1"/>
  <c r="L11" i="11" s="1"/>
  <c r="L13" i="11" a="1"/>
  <c r="L13" i="11" s="1"/>
  <c r="L8" i="11" a="1"/>
  <c r="L8" i="11" s="1"/>
  <c r="L27" i="11" a="1"/>
  <c r="L27" i="11" s="1"/>
  <c r="L23" i="11" a="1"/>
  <c r="L23" i="11" s="1"/>
  <c r="L10" i="11" a="1"/>
  <c r="L10" i="11" s="1"/>
  <c r="L25" i="11" a="1"/>
  <c r="L25" i="11" s="1"/>
  <c r="L15" i="11" a="1"/>
  <c r="L15" i="11" s="1"/>
  <c r="L12" i="11" a="1"/>
  <c r="L12" i="11" s="1"/>
  <c r="L28" i="11" a="1"/>
  <c r="L28" i="11" s="1"/>
  <c r="L17" i="11" a="1"/>
  <c r="L17" i="11" s="1"/>
  <c r="L21" i="11" a="1"/>
  <c r="L21" i="11" s="1"/>
  <c r="L29" i="11" a="1"/>
  <c r="L29" i="11" s="1"/>
  <c r="L3" i="11" a="1"/>
  <c r="L3" i="11" s="1"/>
  <c r="L19" i="11" a="1"/>
  <c r="L19" i="11" s="1"/>
  <c r="L5" i="11" a="1"/>
  <c r="L5" i="11" s="1"/>
  <c r="L64" i="2"/>
  <c r="L63" i="2"/>
  <c r="O64" i="2" l="1"/>
  <c r="H45" i="4"/>
  <c r="H44" i="4"/>
  <c r="H43" i="4"/>
  <c r="H42" i="4"/>
  <c r="H4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<sst xmlns="http://schemas.openxmlformats.org/spreadsheetml/2006/main" count="552" uniqueCount="267">
  <si>
    <t>様式第１号（第３条関係）</t>
  </si>
  <si>
    <t>１　申請者</t>
  </si>
  <si>
    <t>商号又は名称</t>
    <rPh sb="0" eb="6">
      <t>フリガナ</t>
    </rPh>
    <phoneticPr fontId="19" alignment="distributed"/>
  </si>
  <si>
    <t>代表者役職・氏名</t>
    <rPh sb="0" eb="8">
      <t>フリガナ</t>
    </rPh>
    <phoneticPr fontId="19" alignment="distributed"/>
  </si>
  <si>
    <t>電話番号</t>
  </si>
  <si>
    <t>申請担当者</t>
  </si>
  <si>
    <t>従業員数</t>
  </si>
  <si>
    <t>その他の職員</t>
  </si>
  <si>
    <t>計</t>
  </si>
  <si>
    <t>営業年数等</t>
  </si>
  <si>
    <t>現組織に変更</t>
  </si>
  <si>
    <t>営業用機械器具</t>
  </si>
  <si>
    <t>記載要領</t>
  </si>
  <si>
    <t>・「希望する営業品目等」は別表により記入すること。</t>
  </si>
  <si>
    <t>郵便番号</t>
    <rPh sb="0" eb="4">
      <t>ユウビンバンゴウ</t>
    </rPh>
    <phoneticPr fontId="18"/>
  </si>
  <si>
    <t>物品購入等競争入札参加資格審査申請書</t>
    <phoneticPr fontId="18"/>
  </si>
  <si>
    <t>FAX番号</t>
  </si>
  <si>
    <t>　　　　釜石市長　　野　田　武　則　様</t>
    <phoneticPr fontId="18"/>
  </si>
  <si>
    <t>３　希望する営業品目等</t>
    <phoneticPr fontId="18"/>
  </si>
  <si>
    <t>申請日</t>
    <rPh sb="0" eb="2">
      <t>シンセイ</t>
    </rPh>
    <rPh sb="2" eb="3">
      <t>ビ</t>
    </rPh>
    <phoneticPr fontId="18"/>
  </si>
  <si>
    <t>　　資格を得たいので、関係書類を添えて申請します。</t>
    <phoneticPr fontId="18"/>
  </si>
  <si>
    <t>　　なお、この申請書の記載事項及び添付書類については、事実と相違ないことを誓約します。</t>
    <phoneticPr fontId="18"/>
  </si>
  <si>
    <t>（ふりがな）
商号又は名称</t>
    <phoneticPr fontId="18"/>
  </si>
  <si>
    <t>登録</t>
    <rPh sb="0" eb="2">
      <t>トウロク</t>
    </rPh>
    <phoneticPr fontId="18"/>
  </si>
  <si>
    <t>市内外</t>
    <rPh sb="0" eb="2">
      <t>シナイ</t>
    </rPh>
    <rPh sb="2" eb="3">
      <t>ガイ</t>
    </rPh>
    <phoneticPr fontId="18"/>
  </si>
  <si>
    <t xml:space="preserve">  千円</t>
    <phoneticPr fontId="18"/>
  </si>
  <si>
    <t>別表　希望営業品目一覧　</t>
  </si>
  <si>
    <t>大分類</t>
  </si>
  <si>
    <t>小分類</t>
  </si>
  <si>
    <t>a</t>
  </si>
  <si>
    <t>c</t>
  </si>
  <si>
    <t>b</t>
  </si>
  <si>
    <t>消防機材</t>
  </si>
  <si>
    <t>d</t>
  </si>
  <si>
    <t>e</t>
  </si>
  <si>
    <t>f</t>
  </si>
  <si>
    <t>g</t>
  </si>
  <si>
    <t>h</t>
  </si>
  <si>
    <t>i</t>
  </si>
  <si>
    <t>j</t>
  </si>
  <si>
    <t>k</t>
  </si>
  <si>
    <t>l</t>
  </si>
  <si>
    <t>m</t>
  </si>
  <si>
    <t>n</t>
  </si>
  <si>
    <t>スポーツ用具　</t>
  </si>
  <si>
    <t>スクラップ　</t>
  </si>
  <si>
    <t>希望する営業品目等</t>
    <phoneticPr fontId="18"/>
  </si>
  <si>
    <t xml:space="preserve">事務用品類 </t>
    <phoneticPr fontId="18"/>
  </si>
  <si>
    <t xml:space="preserve">OA関連機器 </t>
    <phoneticPr fontId="18"/>
  </si>
  <si>
    <t xml:space="preserve">通信機器 </t>
    <phoneticPr fontId="18"/>
  </si>
  <si>
    <t xml:space="preserve">印刷機 </t>
    <phoneticPr fontId="18"/>
  </si>
  <si>
    <t xml:space="preserve">写真・光学機器 </t>
    <phoneticPr fontId="18"/>
  </si>
  <si>
    <t xml:space="preserve">計測機器 </t>
    <phoneticPr fontId="18"/>
  </si>
  <si>
    <t xml:space="preserve">電気機器 </t>
    <phoneticPr fontId="18"/>
  </si>
  <si>
    <t xml:space="preserve">厨房器具 </t>
    <phoneticPr fontId="18"/>
  </si>
  <si>
    <t xml:space="preserve">清掃器具 </t>
    <phoneticPr fontId="18"/>
  </si>
  <si>
    <t xml:space="preserve">機械器具 </t>
    <phoneticPr fontId="18"/>
  </si>
  <si>
    <t xml:space="preserve">建設資材 </t>
    <phoneticPr fontId="18"/>
  </si>
  <si>
    <t xml:space="preserve">車両 </t>
    <phoneticPr fontId="18"/>
  </si>
  <si>
    <t xml:space="preserve">燃料 </t>
    <phoneticPr fontId="18"/>
  </si>
  <si>
    <t xml:space="preserve">理科・医科機器・薬品 </t>
    <phoneticPr fontId="18"/>
  </si>
  <si>
    <t xml:space="preserve">介護用品 </t>
    <phoneticPr fontId="18"/>
  </si>
  <si>
    <t xml:space="preserve">教材 </t>
    <phoneticPr fontId="18"/>
  </si>
  <si>
    <t xml:space="preserve">楽器 </t>
    <phoneticPr fontId="18"/>
  </si>
  <si>
    <t xml:space="preserve">遊具 </t>
    <phoneticPr fontId="18"/>
  </si>
  <si>
    <t xml:space="preserve">繊維製品 </t>
    <phoneticPr fontId="18"/>
  </si>
  <si>
    <t xml:space="preserve">食物 </t>
    <phoneticPr fontId="18"/>
  </si>
  <si>
    <t xml:space="preserve">印刷製本 </t>
    <phoneticPr fontId="18"/>
  </si>
  <si>
    <t xml:space="preserve">その他 </t>
    <phoneticPr fontId="18"/>
  </si>
  <si>
    <t>資本金</t>
    <phoneticPr fontId="18"/>
  </si>
  <si>
    <t>・（　　）は、受任者の従業員数を記入すること。</t>
    <phoneticPr fontId="18"/>
  </si>
  <si>
    <t>【機械装置類】</t>
    <phoneticPr fontId="18"/>
  </si>
  <si>
    <t>【運搬具類】</t>
    <phoneticPr fontId="18"/>
  </si>
  <si>
    <t>【工具その他】</t>
    <phoneticPr fontId="18"/>
  </si>
  <si>
    <t>人</t>
    <phoneticPr fontId="18"/>
  </si>
  <si>
    <t>（</t>
    <phoneticPr fontId="18"/>
  </si>
  <si>
    <t>人）</t>
    <phoneticPr fontId="18"/>
  </si>
  <si>
    <t>年間</t>
    <rPh sb="0" eb="2">
      <t>ネンカン</t>
    </rPh>
    <phoneticPr fontId="18"/>
  </si>
  <si>
    <t>営業所等の名称
及び受任者</t>
    <rPh sb="0" eb="2">
      <t>エイギョウ</t>
    </rPh>
    <rPh sb="2" eb="4">
      <t>ジョナド</t>
    </rPh>
    <rPh sb="5" eb="7">
      <t>メイショウ</t>
    </rPh>
    <rPh sb="8" eb="9">
      <t>オヨ</t>
    </rPh>
    <rPh sb="10" eb="12">
      <t>ジュニン</t>
    </rPh>
    <rPh sb="12" eb="13">
      <t>シャ</t>
    </rPh>
    <phoneticPr fontId="19" alignment="distributed"/>
  </si>
  <si>
    <t>備考</t>
    <rPh sb="0" eb="2">
      <t>ビコウ</t>
    </rPh>
    <phoneticPr fontId="18"/>
  </si>
  <si>
    <t xml:space="preserve"> 家具・室内装飾品 </t>
  </si>
  <si>
    <t>代表者役職</t>
    <phoneticPr fontId="18"/>
  </si>
  <si>
    <t>２　希望する製造等の種類（該当にチェック※複数選択可）</t>
    <rPh sb="13" eb="15">
      <t>ガイトウ</t>
    </rPh>
    <rPh sb="21" eb="23">
      <t>フクスウ</t>
    </rPh>
    <rPh sb="23" eb="25">
      <t>センタク</t>
    </rPh>
    <rPh sb="25" eb="26">
      <t>カ</t>
    </rPh>
    <phoneticPr fontId="18"/>
  </si>
  <si>
    <t>　　2 販売〔b 小売〕</t>
    <rPh sb="9" eb="11">
      <t>コウリ</t>
    </rPh>
    <phoneticPr fontId="18"/>
  </si>
  <si>
    <t>　　4 役務・賃貸業</t>
    <rPh sb="4" eb="6">
      <t>エキム</t>
    </rPh>
    <rPh sb="7" eb="10">
      <t>チンタイギョウ</t>
    </rPh>
    <phoneticPr fontId="18"/>
  </si>
  <si>
    <t>大分類番号</t>
    <phoneticPr fontId="18"/>
  </si>
  <si>
    <t>小分類番号</t>
    <rPh sb="0" eb="3">
      <t>ショウブンルイ</t>
    </rPh>
    <phoneticPr fontId="18"/>
  </si>
  <si>
    <t>業者名</t>
  </si>
  <si>
    <t>郵便番号</t>
  </si>
  <si>
    <t>備考</t>
    <rPh sb="0" eb="2">
      <t>ビコウ</t>
    </rPh>
    <phoneticPr fontId="22"/>
  </si>
  <si>
    <t xml:space="preserve">OA関連機器 </t>
  </si>
  <si>
    <t xml:space="preserve">事務用品類 </t>
  </si>
  <si>
    <t>（ふりがな）
営業所等の名称</t>
    <phoneticPr fontId="18"/>
  </si>
  <si>
    <t>住所</t>
    <rPh sb="0" eb="2">
      <t>ジュウショ</t>
    </rPh>
    <phoneticPr fontId="18"/>
  </si>
  <si>
    <t>代表者氏名</t>
    <phoneticPr fontId="18"/>
  </si>
  <si>
    <t>契約場所</t>
    <phoneticPr fontId="18"/>
  </si>
  <si>
    <t>契約場所
代表者役職</t>
    <phoneticPr fontId="18"/>
  </si>
  <si>
    <t>大分類</t>
    <phoneticPr fontId="18"/>
  </si>
  <si>
    <t>受任者役職</t>
    <rPh sb="3" eb="5">
      <t>ヤクショク</t>
    </rPh>
    <phoneticPr fontId="18"/>
  </si>
  <si>
    <t xml:space="preserve">通信機器 </t>
  </si>
  <si>
    <t xml:space="preserve">印刷機 </t>
  </si>
  <si>
    <t xml:space="preserve">写真・光学機器 </t>
  </si>
  <si>
    <t xml:space="preserve">計測機器 </t>
  </si>
  <si>
    <t xml:space="preserve">電気機器 </t>
  </si>
  <si>
    <t xml:space="preserve">厨房器具 </t>
  </si>
  <si>
    <t xml:space="preserve">清掃器具 </t>
  </si>
  <si>
    <t xml:space="preserve">その他 </t>
  </si>
  <si>
    <t xml:space="preserve">印刷製本 </t>
  </si>
  <si>
    <t xml:space="preserve">食物 </t>
  </si>
  <si>
    <t xml:space="preserve">繊維製品 </t>
  </si>
  <si>
    <t xml:space="preserve">遊具 </t>
  </si>
  <si>
    <t xml:space="preserve">楽器 </t>
  </si>
  <si>
    <t xml:space="preserve">教材 </t>
  </si>
  <si>
    <t xml:space="preserve">介護用品 </t>
  </si>
  <si>
    <t xml:space="preserve">理科・医科機器・薬品 </t>
  </si>
  <si>
    <t xml:space="preserve">燃料 </t>
  </si>
  <si>
    <t xml:space="preserve">車両 </t>
  </si>
  <si>
    <t xml:space="preserve">建設資材 </t>
  </si>
  <si>
    <t xml:space="preserve">機械器具 </t>
  </si>
  <si>
    <t>５　経営の規模・状況</t>
    <phoneticPr fontId="18"/>
  </si>
  <si>
    <t>事務職員</t>
    <phoneticPr fontId="18"/>
  </si>
  <si>
    <t>技術職員</t>
    <phoneticPr fontId="18"/>
  </si>
  <si>
    <t>・「受任者」は営業所等に契約に関する権限を委任する場合に記入すること。</t>
    <phoneticPr fontId="18"/>
  </si>
  <si>
    <t>　　 営業所等に契約に関する権限を委任する</t>
    <phoneticPr fontId="18"/>
  </si>
  <si>
    <t xml:space="preserve"> </t>
    <phoneticPr fontId="18"/>
  </si>
  <si>
    <t>（ふりがな）
代表者氏名</t>
    <phoneticPr fontId="18"/>
  </si>
  <si>
    <t>（ふりがな）
受任者</t>
    <rPh sb="7" eb="9">
      <t>ジュニン</t>
    </rPh>
    <rPh sb="9" eb="10">
      <t>シャ</t>
    </rPh>
    <phoneticPr fontId="18"/>
  </si>
  <si>
    <t>営業年数</t>
    <phoneticPr fontId="18"/>
  </si>
  <si>
    <t xml:space="preserve">４　受任者   </t>
    <phoneticPr fontId="18"/>
  </si>
  <si>
    <t>※「受任者」は営業所等に契約に関する権限を委任する場合は下記チェックして下さい。</t>
    <phoneticPr fontId="18"/>
  </si>
  <si>
    <t>a</t>
    <phoneticPr fontId="18"/>
  </si>
  <si>
    <t xml:space="preserve">役務 </t>
    <phoneticPr fontId="18"/>
  </si>
  <si>
    <t xml:space="preserve">賃貸業 </t>
    <phoneticPr fontId="18"/>
  </si>
  <si>
    <t xml:space="preserve">家具・室内装飾品 </t>
    <phoneticPr fontId="18"/>
  </si>
  <si>
    <t>地域</t>
    <rPh sb="0" eb="2">
      <t>チイキ</t>
    </rPh>
    <phoneticPr fontId="18"/>
  </si>
  <si>
    <t>その他</t>
  </si>
  <si>
    <t>　</t>
  </si>
  <si>
    <t>大分類
番号</t>
    <rPh sb="0" eb="1">
      <t>ダイ</t>
    </rPh>
    <rPh sb="1" eb="3">
      <t>ブンルイ</t>
    </rPh>
    <rPh sb="4" eb="6">
      <t>バンゴウ</t>
    </rPh>
    <phoneticPr fontId="22"/>
  </si>
  <si>
    <t>その他</t>
    <phoneticPr fontId="18"/>
  </si>
  <si>
    <r>
      <t>窯業製品</t>
    </r>
    <r>
      <rPr>
        <sz val="12"/>
        <color theme="0"/>
        <rFont val="Meiryo UI"/>
        <family val="3"/>
        <charset val="128"/>
      </rPr>
      <t>、</t>
    </r>
    <phoneticPr fontId="18"/>
  </si>
  <si>
    <t>用紙類　</t>
    <phoneticPr fontId="18"/>
  </si>
  <si>
    <t>事務備品　</t>
    <phoneticPr fontId="18"/>
  </si>
  <si>
    <t>事務用品　</t>
    <phoneticPr fontId="18"/>
  </si>
  <si>
    <t>コンピュータ機器　</t>
    <phoneticPr fontId="18"/>
  </si>
  <si>
    <t>コンピュータ関連用品　</t>
    <phoneticPr fontId="18"/>
  </si>
  <si>
    <t>木製家具　</t>
    <phoneticPr fontId="18"/>
  </si>
  <si>
    <t>スチール製家具　</t>
    <phoneticPr fontId="18"/>
  </si>
  <si>
    <t>建具　</t>
    <phoneticPr fontId="18"/>
  </si>
  <si>
    <t>カーテン・暗幕　</t>
    <phoneticPr fontId="18"/>
  </si>
  <si>
    <t>ブラインド　</t>
    <phoneticPr fontId="18"/>
  </si>
  <si>
    <t>ござ・畳　</t>
    <phoneticPr fontId="18"/>
  </si>
  <si>
    <t>じゅうたん　</t>
    <phoneticPr fontId="18"/>
  </si>
  <si>
    <t>ファクシミリ　</t>
    <phoneticPr fontId="18"/>
  </si>
  <si>
    <t>無線機器　</t>
    <phoneticPr fontId="18"/>
  </si>
  <si>
    <t>電話機器　</t>
    <phoneticPr fontId="18"/>
  </si>
  <si>
    <t>その他</t>
    <phoneticPr fontId="18"/>
  </si>
  <si>
    <t>PPC複写機　</t>
    <phoneticPr fontId="18"/>
  </si>
  <si>
    <t>自動印刷機　</t>
    <phoneticPr fontId="18"/>
  </si>
  <si>
    <t>謄写輪転機　</t>
    <phoneticPr fontId="18"/>
  </si>
  <si>
    <t>ファックス輪転機　</t>
    <phoneticPr fontId="18"/>
  </si>
  <si>
    <t>写真機器及び用品　</t>
    <phoneticPr fontId="18"/>
  </si>
  <si>
    <t>光学機器及び用品　</t>
    <phoneticPr fontId="18"/>
  </si>
  <si>
    <t>測量機器　</t>
    <phoneticPr fontId="18"/>
  </si>
  <si>
    <t>設計・製図器具　</t>
    <phoneticPr fontId="18"/>
  </si>
  <si>
    <t>計量機器　</t>
    <phoneticPr fontId="18"/>
  </si>
  <si>
    <t>観測機器　</t>
    <phoneticPr fontId="18"/>
  </si>
  <si>
    <t>公害測定機器　</t>
    <phoneticPr fontId="18"/>
  </si>
  <si>
    <t>家庭用電気機器　</t>
    <phoneticPr fontId="18"/>
  </si>
  <si>
    <t>業務用電気機器　</t>
    <phoneticPr fontId="18"/>
  </si>
  <si>
    <t>視聴覚機器　</t>
    <phoneticPr fontId="18"/>
  </si>
  <si>
    <t>電気用品　</t>
    <phoneticPr fontId="18"/>
  </si>
  <si>
    <t>家庭用厨房機器　</t>
    <phoneticPr fontId="18"/>
  </si>
  <si>
    <t>業務用厨房機器　</t>
    <phoneticPr fontId="18"/>
  </si>
  <si>
    <t>調理用品　</t>
    <phoneticPr fontId="18"/>
  </si>
  <si>
    <t>業務用清掃機器　</t>
    <phoneticPr fontId="18"/>
  </si>
  <si>
    <t>清掃用具　</t>
    <phoneticPr fontId="18"/>
  </si>
  <si>
    <t>消防用・防災用機器　</t>
    <phoneticPr fontId="18"/>
  </si>
  <si>
    <t>保安用品　</t>
    <phoneticPr fontId="18"/>
  </si>
  <si>
    <t>建設機械　</t>
    <phoneticPr fontId="18"/>
  </si>
  <si>
    <t>工作機械　</t>
    <phoneticPr fontId="18"/>
  </si>
  <si>
    <t>農林業用機械　</t>
    <phoneticPr fontId="18"/>
  </si>
  <si>
    <t>諸工具類　</t>
    <phoneticPr fontId="18"/>
  </si>
  <si>
    <t>各種部品類　</t>
    <phoneticPr fontId="18"/>
  </si>
  <si>
    <t>砂・砂利・砕石　</t>
    <phoneticPr fontId="18"/>
  </si>
  <si>
    <t>木材　</t>
    <phoneticPr fontId="18"/>
  </si>
  <si>
    <t>セメント　</t>
    <phoneticPr fontId="18"/>
  </si>
  <si>
    <t>コンクリート二次製品　</t>
    <phoneticPr fontId="18"/>
  </si>
  <si>
    <t>加工鋼材　</t>
    <phoneticPr fontId="18"/>
  </si>
  <si>
    <t>鋳鉄製品　</t>
    <phoneticPr fontId="18"/>
  </si>
  <si>
    <t>道路資材　</t>
    <phoneticPr fontId="18"/>
  </si>
  <si>
    <t>ガラス製品　</t>
    <phoneticPr fontId="18"/>
  </si>
  <si>
    <r>
      <t>プラスチック製品</t>
    </r>
    <r>
      <rPr>
        <sz val="12"/>
        <color theme="0"/>
        <rFont val="Meiryo UI"/>
        <family val="3"/>
        <charset val="128"/>
      </rPr>
      <t>　</t>
    </r>
    <phoneticPr fontId="18"/>
  </si>
  <si>
    <r>
      <t>アスファルト合材</t>
    </r>
    <r>
      <rPr>
        <sz val="12"/>
        <color theme="0"/>
        <rFont val="Meiryo UI"/>
        <family val="3"/>
        <charset val="128"/>
      </rPr>
      <t>　</t>
    </r>
    <phoneticPr fontId="18"/>
  </si>
  <si>
    <r>
      <t>看板・標識等</t>
    </r>
    <r>
      <rPr>
        <sz val="12"/>
        <color theme="0"/>
        <rFont val="Meiryo UI"/>
        <family val="3"/>
        <charset val="128"/>
      </rPr>
      <t>　</t>
    </r>
    <phoneticPr fontId="18"/>
  </si>
  <si>
    <t>仮設ハウス等　</t>
    <phoneticPr fontId="18"/>
  </si>
  <si>
    <r>
      <t>その他</t>
    </r>
    <r>
      <rPr>
        <sz val="12"/>
        <color theme="0"/>
        <rFont val="Meiryo UI"/>
        <family val="3"/>
        <charset val="128"/>
      </rPr>
      <t>　</t>
    </r>
    <phoneticPr fontId="18"/>
  </si>
  <si>
    <t>普通自動車　</t>
    <phoneticPr fontId="18"/>
  </si>
  <si>
    <t>軽自動車　</t>
    <phoneticPr fontId="18"/>
  </si>
  <si>
    <t>バス・トラック　</t>
    <phoneticPr fontId="18"/>
  </si>
  <si>
    <t>特殊車両　</t>
    <phoneticPr fontId="18"/>
  </si>
  <si>
    <t>自動二輪　</t>
    <phoneticPr fontId="18"/>
  </si>
  <si>
    <t>原動機付自転車　</t>
    <phoneticPr fontId="18"/>
  </si>
  <si>
    <t>自転車　</t>
    <phoneticPr fontId="18"/>
  </si>
  <si>
    <t>車両整備用機器・部品　</t>
    <phoneticPr fontId="18"/>
  </si>
  <si>
    <t>各種タイヤ　</t>
    <phoneticPr fontId="18"/>
  </si>
  <si>
    <t>その他　</t>
    <phoneticPr fontId="18"/>
  </si>
  <si>
    <t>ガソリン　</t>
    <phoneticPr fontId="18"/>
  </si>
  <si>
    <t>軽油　</t>
    <phoneticPr fontId="18"/>
  </si>
  <si>
    <t>重油　</t>
    <phoneticPr fontId="18"/>
  </si>
  <si>
    <t>灯油　</t>
    <phoneticPr fontId="18"/>
  </si>
  <si>
    <t>各種オイル　</t>
    <phoneticPr fontId="18"/>
  </si>
  <si>
    <t>蒔・炭　</t>
    <phoneticPr fontId="18"/>
  </si>
  <si>
    <t>プロパンガス　</t>
    <phoneticPr fontId="18"/>
  </si>
  <si>
    <t>各種ガス　</t>
    <phoneticPr fontId="18"/>
  </si>
  <si>
    <t>理化学機器　</t>
    <phoneticPr fontId="18"/>
  </si>
  <si>
    <t>理化学用品　</t>
    <phoneticPr fontId="18"/>
  </si>
  <si>
    <t>医療機器　</t>
    <phoneticPr fontId="18"/>
  </si>
  <si>
    <t>医療用品　</t>
    <phoneticPr fontId="18"/>
  </si>
  <si>
    <t>医療薬品　</t>
    <phoneticPr fontId="18"/>
  </si>
  <si>
    <t>工業用薬品　</t>
    <phoneticPr fontId="18"/>
  </si>
  <si>
    <t>農業用薬品　</t>
    <phoneticPr fontId="18"/>
  </si>
  <si>
    <t>消毒用薬品　</t>
    <phoneticPr fontId="18"/>
  </si>
  <si>
    <t>防疫用薬品　</t>
    <phoneticPr fontId="18"/>
  </si>
  <si>
    <t>道路保安用薬品　</t>
    <phoneticPr fontId="18"/>
  </si>
  <si>
    <t>中古品　</t>
    <phoneticPr fontId="18"/>
  </si>
  <si>
    <t>装飾品　</t>
    <phoneticPr fontId="18"/>
  </si>
  <si>
    <t>書籍　</t>
    <phoneticPr fontId="18"/>
  </si>
  <si>
    <t>靴・長靴　</t>
    <phoneticPr fontId="18"/>
  </si>
  <si>
    <t>カバン・袋物　</t>
    <phoneticPr fontId="18"/>
  </si>
  <si>
    <t>塗料　</t>
    <phoneticPr fontId="18"/>
  </si>
  <si>
    <t>日用雑貨・金物　</t>
    <phoneticPr fontId="18"/>
  </si>
  <si>
    <t>飼料・肥料　</t>
    <phoneticPr fontId="18"/>
  </si>
  <si>
    <t>植物　</t>
    <phoneticPr fontId="18"/>
  </si>
  <si>
    <t>動物　</t>
    <phoneticPr fontId="18"/>
  </si>
  <si>
    <t>スクラップ全般(搬出除)　</t>
    <phoneticPr fontId="18"/>
  </si>
  <si>
    <t>スクラップ全般(搬出含)　</t>
    <phoneticPr fontId="18"/>
  </si>
  <si>
    <t>ステッカー・シール　</t>
    <phoneticPr fontId="18"/>
  </si>
  <si>
    <t>電子デザイン・企画　</t>
    <phoneticPr fontId="18"/>
  </si>
  <si>
    <t>印章　</t>
    <phoneticPr fontId="18"/>
  </si>
  <si>
    <t>印刷・製本　</t>
    <phoneticPr fontId="18"/>
  </si>
  <si>
    <t>農蓄水産物　</t>
    <phoneticPr fontId="18"/>
  </si>
  <si>
    <t>飲料品　</t>
    <phoneticPr fontId="18"/>
  </si>
  <si>
    <t>食料品　</t>
    <phoneticPr fontId="18"/>
  </si>
  <si>
    <t>寝具　</t>
    <phoneticPr fontId="18"/>
  </si>
  <si>
    <t>作業服・ズボン　</t>
    <phoneticPr fontId="18"/>
  </si>
  <si>
    <t>一般衣料品　</t>
    <phoneticPr fontId="18"/>
  </si>
  <si>
    <t>玩具　</t>
    <phoneticPr fontId="18"/>
  </si>
  <si>
    <t>公園遊具　</t>
    <phoneticPr fontId="18"/>
  </si>
  <si>
    <t>楽器　</t>
    <phoneticPr fontId="18"/>
  </si>
  <si>
    <t>スポーツ用品　</t>
    <phoneticPr fontId="18"/>
  </si>
  <si>
    <t>スポーツ機器　</t>
    <phoneticPr fontId="18"/>
  </si>
  <si>
    <t>教材図書　</t>
    <phoneticPr fontId="18"/>
  </si>
  <si>
    <t>教材全般　</t>
    <phoneticPr fontId="18"/>
  </si>
  <si>
    <t>教室用机・椅子　</t>
    <phoneticPr fontId="18"/>
  </si>
  <si>
    <t>介護用品　</t>
    <phoneticPr fontId="18"/>
  </si>
  <si>
    <t>補装具類　</t>
    <phoneticPr fontId="18"/>
  </si>
  <si>
    <t>各種試薬　</t>
    <phoneticPr fontId="18"/>
  </si>
  <si>
    <t>　　令和５～７年度において、釜石市で購入する物品の製造の請負及び物品の売買に係る競争入札に参加する</t>
    <phoneticPr fontId="18"/>
  </si>
  <si>
    <t>住　　所</t>
    <rPh sb="0" eb="1">
      <t>ジュウ</t>
    </rPh>
    <rPh sb="3" eb="4">
      <t>ショ</t>
    </rPh>
    <phoneticPr fontId="19" alignment="distributed"/>
  </si>
  <si>
    <t>（ふりがな）
住　　所</t>
    <rPh sb="7" eb="8">
      <t>ジュウ</t>
    </rPh>
    <rPh sb="10" eb="11">
      <t>ショ</t>
    </rPh>
    <phoneticPr fontId="18"/>
  </si>
  <si>
    <t>　　 3 買 受 け</t>
    <rPh sb="5" eb="6">
      <t>バイ</t>
    </rPh>
    <rPh sb="7" eb="8">
      <t>ウケ</t>
    </rPh>
    <phoneticPr fontId="18"/>
  </si>
  <si>
    <t>住    所</t>
    <rPh sb="0" eb="1">
      <t>ジュウ</t>
    </rPh>
    <rPh sb="5" eb="6">
      <t>ショ</t>
    </rPh>
    <phoneticPr fontId="19" alignment="distributed"/>
  </si>
  <si>
    <t>（ふりがな）
住    所</t>
    <rPh sb="7" eb="8">
      <t>ジュウ</t>
    </rPh>
    <rPh sb="12" eb="13">
      <t>ショ</t>
    </rPh>
    <phoneticPr fontId="18"/>
  </si>
  <si>
    <t>創　 業</t>
    <phoneticPr fontId="18"/>
  </si>
  <si>
    <t>別表のとおり</t>
    <rPh sb="0" eb="2">
      <t>ベッピョウ</t>
    </rPh>
    <phoneticPr fontId="18"/>
  </si>
  <si>
    <t>　2 販売〔a 卸売〕</t>
    <rPh sb="3" eb="5">
      <t>ハンバイ</t>
    </rPh>
    <rPh sb="8" eb="10">
      <t>オロシウリ</t>
    </rPh>
    <phoneticPr fontId="18"/>
  </si>
  <si>
    <t>　　  1 製　 造</t>
    <rPh sb="6" eb="7">
      <t>セイ</t>
    </rPh>
    <rPh sb="9" eb="10">
      <t>ゾウ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</si>
</sst>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_(* #,##0_);_(* \(#,##0\);_(* &quot;-&quot;_);_(@_)"/>
    <numFmt numFmtId="177" formatCode="[$]ggge&quot;年&quot;m&quot;月&quot;d&quot;日&quot;;@" x16r2:formatCode16="[$-ja-JP-x-gannen]ggge&quot;年&quot;m&quot;月&quot;d&quot;日&quot;;@"/>
    <numFmt numFmtId="178" formatCode="#######&quot;人&quot;"/>
    <numFmt numFmtId="179" formatCode="&quot;（&quot;#####\ &quot;人）&quot;"/>
    <numFmt numFmtId="180" formatCode="0_);[Red]\(0\)"/>
    <numFmt numFmtId="181" formatCode="###,###,###,###,###&quot; 人&quot;"/>
    <numFmt numFmtId="182" formatCode="&quot;（&quot;\ ###,###,###,###,###\ &quot;人）&quot;"/>
    <numFmt numFmtId="183" formatCode="0_ "/>
    <numFmt numFmtId="184" formatCode="000\-0000"/>
    <numFmt numFmtId="185" formatCode="######################"/>
    <numFmt numFmtId="186" formatCode="[$-F400]h:mm:ss\ AM/PM"/>
  </numFmts>
  <fonts count="46"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5"/>
      <name val="ＭＳ 明朝"/>
      <family val="1"/>
      <charset val="128"/>
    </font>
    <font>
      <sz val="11"/>
      <color theme="1"/>
      <name val="ＭＳ 明朝"/>
      <family val="1"/>
      <charset val="128"/>
    </font>
    <font>
      <b/>
      <sz val="16"/>
      <color theme="1"/>
      <name val="ＭＳ 明朝"/>
      <family val="1"/>
      <charset val="128"/>
    </font>
    <font>
      <sz val="14"/>
      <color theme="1"/>
      <name val="ＭＳ 明朝"/>
      <family val="1"/>
      <charset val="128"/>
    </font>
    <font>
      <sz val="11"/>
      <color theme="1"/>
      <name val="Meiryo UI"/>
      <family val="3"/>
      <charset val="128"/>
    </font>
    <font>
      <b/>
      <sz val="24"/>
      <color theme="1"/>
      <name val="ＭＳ 明朝"/>
      <family val="1"/>
      <charset val="128"/>
    </font>
    <font>
      <sz val="16"/>
      <color theme="1"/>
      <name val="ＭＳ 明朝"/>
      <family val="1"/>
      <charset val="128"/>
    </font>
    <font>
      <sz val="12"/>
      <color theme="1"/>
      <name val="Meiryo UI"/>
      <family val="3"/>
      <charset val="128"/>
    </font>
    <font>
      <sz val="12"/>
      <color theme="1"/>
      <name val="ＭＳ 明朝"/>
      <family val="1"/>
      <charset val="128"/>
    </font>
    <font>
      <sz val="18"/>
      <color theme="1"/>
      <name val="ＭＳ 明朝"/>
      <family val="1"/>
      <charset val="128"/>
    </font>
    <font>
      <sz val="11"/>
      <name val="Meiryo UI"/>
      <family val="3"/>
      <charset val="128"/>
    </font>
    <font>
      <sz val="12"/>
      <color theme="0"/>
      <name val="Meiryo UI"/>
      <family val="3"/>
      <charset val="128"/>
    </font>
    <font>
      <sz val="11"/>
      <name val="ＭＳ 明朝"/>
      <family val="1"/>
      <charset val="128"/>
    </font>
    <font>
      <b/>
      <u/>
      <sz val="16"/>
      <color theme="1"/>
      <name val="ＭＳ 明朝"/>
      <family val="1"/>
      <charset val="128"/>
    </font>
    <font>
      <sz val="12"/>
      <name val="ＭＳ 明朝"/>
      <family val="1"/>
      <charset val="128"/>
    </font>
    <font>
      <sz val="14"/>
      <name val="ＭＳ 明朝"/>
      <family val="1"/>
      <charset val="128"/>
    </font>
    <font>
      <sz val="16"/>
      <name val="ＭＳ 明朝"/>
      <family val="1"/>
      <charset val="128"/>
    </font>
    <font>
      <sz val="11"/>
      <color theme="1"/>
      <name val="ＭＳ Ｐゴシック"/>
      <family val="3"/>
      <charset val="128"/>
    </font>
    <font>
      <sz val="12"/>
      <name val="Meiryo UI"/>
      <family val="3"/>
      <charset val="128"/>
    </font>
    <font>
      <sz val="8"/>
      <color theme="0"/>
      <name val="Meiryo UI"/>
      <family val="3"/>
      <charset val="128"/>
    </font>
    <font>
      <sz val="11"/>
      <color theme="0"/>
      <name val="ＭＳ 明朝"/>
      <family val="1"/>
      <charset val="128"/>
    </font>
    <font>
      <b/>
      <sz val="24"/>
      <color theme="0"/>
      <name val="ＭＳ 明朝"/>
      <family val="1"/>
      <charset val="128"/>
    </font>
    <font>
      <b/>
      <sz val="16"/>
      <color theme="0"/>
      <name val="ＭＳ 明朝"/>
      <family val="1"/>
      <charset val="128"/>
    </font>
    <font>
      <sz val="14"/>
      <color theme="0"/>
      <name val="ＭＳ 明朝"/>
      <family val="1"/>
      <charset val="128"/>
    </font>
    <font>
      <sz val="11"/>
      <color theme="0"/>
      <name val="ＭＳ Ｐゴシック"/>
      <family val="3"/>
      <charset val="128"/>
    </font>
    <font>
      <sz val="8"/>
      <color theme="0"/>
      <name val="ＭＳ 明朝"/>
      <family val="1"/>
      <charset val="128"/>
    </font>
    <font>
      <sz val="10"/>
      <color rgb="FF000000"/>
      <name val="Calibr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bgColor indexed="64"/>
      </patternFill>
    </fill>
  </fills>
  <borders count="8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38" fontId="1" fillId="0" borderId="0" applyFont="0" applyFill="0" applyBorder="0" applyAlignment="0" applyProtection="0">
      <alignment vertical="center"/>
    </xf>
  </cellStyleXfs>
  <cellXfs count="284">
    <xf numFmtId="0" fontId="0" fillId="0" borderId="0" xfId="0">
      <alignment vertical="center"/>
    </xf>
    <xf numFmtId="0" fontId="20" fillId="0" borderId="0" xfId="0" applyFont="1" applyAlignment="1">
      <alignment vertical="center" shrinkToFit="1"/>
    </xf>
    <xf numFmtId="0" fontId="20" fillId="0" borderId="0" xfId="0" applyFont="1" applyFill="1" applyBorder="1" applyAlignment="1">
      <alignment horizontal="left" vertical="center" shrinkToFit="1"/>
    </xf>
    <xf numFmtId="0" fontId="20" fillId="0" borderId="0" xfId="0" applyFont="1" applyAlignment="1">
      <alignment horizontal="justify" vertical="center" shrinkToFit="1"/>
    </xf>
    <xf numFmtId="0" fontId="21" fillId="0" borderId="0" xfId="0" applyFont="1" applyAlignment="1">
      <alignment horizontal="center" vertical="center" shrinkToFit="1"/>
    </xf>
    <xf numFmtId="0" fontId="22" fillId="0" borderId="0" xfId="0" applyFont="1" applyAlignment="1">
      <alignment vertical="center" shrinkToFit="1"/>
    </xf>
    <xf numFmtId="0" fontId="25" fillId="0" borderId="0" xfId="0" applyFont="1" applyAlignment="1">
      <alignment horizontal="justify" vertical="center" shrinkToFit="1"/>
    </xf>
    <xf numFmtId="0" fontId="25" fillId="0" borderId="0" xfId="0" applyFont="1" applyAlignment="1">
      <alignment vertical="center" shrinkToFit="1"/>
    </xf>
    <xf numFmtId="0" fontId="20" fillId="0" borderId="0" xfId="0" applyFont="1" applyBorder="1" applyAlignment="1">
      <alignment vertical="center" shrinkToFit="1"/>
    </xf>
    <xf numFmtId="0" fontId="20" fillId="0" borderId="0" xfId="0" applyFont="1" applyBorder="1" applyAlignment="1">
      <alignment horizontal="center" vertical="center" shrinkToFit="1"/>
    </xf>
    <xf numFmtId="0" fontId="20" fillId="0" borderId="0" xfId="0" applyFont="1" applyBorder="1" applyAlignment="1">
      <alignment vertical="center" wrapText="1"/>
    </xf>
    <xf numFmtId="0" fontId="25" fillId="0" borderId="0" xfId="0" applyFont="1" applyAlignment="1">
      <alignment horizontal="left" vertical="center" shrinkToFit="1"/>
    </xf>
    <xf numFmtId="0" fontId="20" fillId="0" borderId="0" xfId="0" applyFont="1" applyBorder="1" applyAlignment="1">
      <alignment horizontal="left" vertical="center" shrinkToFit="1"/>
    </xf>
    <xf numFmtId="0" fontId="22" fillId="0" borderId="0" xfId="0" applyFont="1" applyAlignment="1">
      <alignment horizontal="right" vertical="center" shrinkToFit="1"/>
    </xf>
    <xf numFmtId="0" fontId="20" fillId="0" borderId="18" xfId="0" applyFont="1" applyBorder="1" applyAlignment="1">
      <alignment horizontal="center" vertical="center" shrinkToFit="1"/>
    </xf>
    <xf numFmtId="0" fontId="27" fillId="0" borderId="0" xfId="0" applyFont="1" applyAlignment="1">
      <alignment vertical="center" shrinkToFit="1"/>
    </xf>
    <xf numFmtId="0" fontId="22" fillId="0" borderId="0" xfId="0" applyFont="1" applyBorder="1" applyAlignment="1">
      <alignment horizontal="center" vertical="center" shrinkToFit="1"/>
    </xf>
    <xf numFmtId="0" fontId="22" fillId="0" borderId="21" xfId="0" applyFont="1" applyBorder="1" applyAlignment="1">
      <alignment horizontal="center" vertical="center" shrinkToFit="1"/>
    </xf>
    <xf numFmtId="0" fontId="22" fillId="0" borderId="10" xfId="0" applyFont="1" applyBorder="1" applyAlignment="1">
      <alignment horizontal="left" vertical="center" shrinkToFit="1"/>
    </xf>
    <xf numFmtId="0" fontId="22" fillId="0" borderId="12" xfId="0" applyFont="1" applyBorder="1" applyAlignment="1">
      <alignment vertical="center" shrinkToFit="1"/>
    </xf>
    <xf numFmtId="0" fontId="22" fillId="0" borderId="0" xfId="0" applyFont="1" applyBorder="1" applyAlignment="1">
      <alignment vertical="center" shrinkToFit="1"/>
    </xf>
    <xf numFmtId="0" fontId="22" fillId="0" borderId="28" xfId="0" applyFont="1" applyBorder="1" applyAlignment="1">
      <alignment horizontal="center" vertical="center" shrinkToFit="1"/>
    </xf>
    <xf numFmtId="178" fontId="22" fillId="0" borderId="49" xfId="0" applyNumberFormat="1" applyFont="1" applyBorder="1" applyAlignment="1">
      <alignment horizontal="left" vertical="center" shrinkToFit="1"/>
    </xf>
    <xf numFmtId="178" fontId="22" fillId="0" borderId="43" xfId="0" applyNumberFormat="1" applyFont="1" applyBorder="1" applyAlignment="1">
      <alignment horizontal="left" vertical="center" shrinkToFit="1"/>
    </xf>
    <xf numFmtId="181" fontId="22" fillId="0" borderId="30" xfId="42" applyNumberFormat="1" applyFont="1" applyBorder="1" applyAlignment="1">
      <alignment horizontal="center" vertical="center" shrinkToFit="1"/>
    </xf>
    <xf numFmtId="0" fontId="22" fillId="0" borderId="19" xfId="0" applyFont="1" applyBorder="1" applyAlignment="1">
      <alignment horizontal="right" vertical="center" shrinkToFit="1"/>
    </xf>
    <xf numFmtId="179" fontId="22" fillId="0" borderId="0" xfId="0" applyNumberFormat="1" applyFont="1" applyBorder="1" applyAlignment="1">
      <alignment horizontal="left" vertical="center" shrinkToFit="1"/>
    </xf>
    <xf numFmtId="0" fontId="22" fillId="0" borderId="55" xfId="0" applyFont="1" applyBorder="1" applyAlignment="1">
      <alignment horizontal="right" vertical="center" shrinkToFit="1"/>
    </xf>
    <xf numFmtId="179" fontId="22" fillId="0" borderId="50" xfId="0" applyNumberFormat="1" applyFont="1" applyBorder="1" applyAlignment="1">
      <alignment horizontal="left" vertical="center" shrinkToFit="1"/>
    </xf>
    <xf numFmtId="0" fontId="22" fillId="0" borderId="0" xfId="0" applyFont="1" applyBorder="1" applyAlignment="1">
      <alignment horizontal="right" vertical="center" shrinkToFit="1"/>
    </xf>
    <xf numFmtId="179" fontId="22" fillId="0" borderId="34" xfId="0" applyNumberFormat="1" applyFont="1" applyBorder="1" applyAlignment="1">
      <alignment horizontal="left" vertical="center" shrinkToFit="1"/>
    </xf>
    <xf numFmtId="182" fontId="22" fillId="0" borderId="32" xfId="0" applyNumberFormat="1" applyFont="1" applyBorder="1" applyAlignment="1">
      <alignment horizontal="center" vertical="center" shrinkToFit="1"/>
    </xf>
    <xf numFmtId="0" fontId="22" fillId="0" borderId="26" xfId="0" applyFont="1" applyBorder="1" applyAlignment="1">
      <alignment horizontal="left" vertical="center" shrinkToFit="1"/>
    </xf>
    <xf numFmtId="0" fontId="22" fillId="0" borderId="29" xfId="0" applyFont="1" applyBorder="1" applyAlignment="1">
      <alignment horizontal="center" vertical="center" shrinkToFit="1"/>
    </xf>
    <xf numFmtId="0" fontId="22" fillId="0" borderId="31" xfId="0" applyFont="1" applyBorder="1" applyAlignment="1">
      <alignment horizontal="center" vertical="center" shrinkToFit="1"/>
    </xf>
    <xf numFmtId="0" fontId="22" fillId="0" borderId="0" xfId="0" applyFont="1" applyBorder="1" applyAlignment="1">
      <alignment horizontal="left" vertical="center" shrinkToFit="1"/>
    </xf>
    <xf numFmtId="0" fontId="26" fillId="0" borderId="0" xfId="0" applyFont="1" applyProtection="1">
      <alignment vertical="center"/>
    </xf>
    <xf numFmtId="0" fontId="26" fillId="0" borderId="0" xfId="0" applyFont="1" applyAlignment="1" applyProtection="1">
      <alignment vertical="center"/>
    </xf>
    <xf numFmtId="180" fontId="26" fillId="0" borderId="0" xfId="0" applyNumberFormat="1" applyFont="1" applyAlignment="1" applyProtection="1">
      <alignment horizontal="center" vertical="center"/>
    </xf>
    <xf numFmtId="0" fontId="26" fillId="0" borderId="0" xfId="0" applyFont="1" applyAlignment="1" applyProtection="1">
      <alignment horizontal="center" vertical="center"/>
    </xf>
    <xf numFmtId="180" fontId="26" fillId="33" borderId="61" xfId="0" applyNumberFormat="1" applyFont="1" applyFill="1" applyBorder="1" applyAlignment="1" applyProtection="1">
      <alignment horizontal="center" vertical="center" wrapText="1"/>
    </xf>
    <xf numFmtId="0" fontId="26" fillId="33" borderId="62" xfId="0" applyFont="1" applyFill="1" applyBorder="1" applyAlignment="1" applyProtection="1">
      <alignment horizontal="center" vertical="center" wrapText="1"/>
    </xf>
    <xf numFmtId="0" fontId="26" fillId="0" borderId="64" xfId="0" applyFont="1" applyBorder="1" applyAlignment="1" applyProtection="1">
      <alignment horizontal="center" vertical="top" wrapText="1"/>
    </xf>
    <xf numFmtId="180" fontId="30" fillId="0" borderId="59" xfId="0" applyNumberFormat="1" applyFont="1" applyBorder="1" applyAlignment="1" applyProtection="1">
      <alignment horizontal="center" vertical="center" wrapText="1"/>
    </xf>
    <xf numFmtId="0" fontId="30" fillId="0" borderId="41" xfId="0" applyFont="1" applyBorder="1" applyAlignment="1" applyProtection="1">
      <alignment horizontal="center" vertical="top" wrapText="1"/>
    </xf>
    <xf numFmtId="0" fontId="26" fillId="0" borderId="20" xfId="0" applyFont="1" applyBorder="1" applyAlignment="1" applyProtection="1">
      <alignment horizontal="center" vertical="center" wrapText="1"/>
    </xf>
    <xf numFmtId="0" fontId="26" fillId="0" borderId="20" xfId="0" applyFont="1" applyBorder="1" applyAlignment="1" applyProtection="1">
      <alignment horizontal="justify" vertical="center" wrapText="1"/>
    </xf>
    <xf numFmtId="0" fontId="30" fillId="0" borderId="41" xfId="0" applyFont="1" applyBorder="1" applyAlignment="1" applyProtection="1">
      <alignment horizontal="center" vertical="center" wrapText="1"/>
    </xf>
    <xf numFmtId="0" fontId="30" fillId="0" borderId="59" xfId="0" applyFont="1" applyBorder="1" applyAlignment="1" applyProtection="1">
      <alignment horizontal="center" vertical="center" wrapText="1"/>
    </xf>
    <xf numFmtId="0" fontId="26" fillId="0" borderId="60" xfId="0" applyFont="1" applyBorder="1" applyAlignment="1" applyProtection="1">
      <alignment horizontal="center" vertical="center" wrapText="1"/>
    </xf>
    <xf numFmtId="0" fontId="26" fillId="0" borderId="60" xfId="0" applyFont="1" applyBorder="1" applyAlignment="1" applyProtection="1">
      <alignment horizontal="justify" vertical="center" wrapText="1"/>
    </xf>
    <xf numFmtId="0" fontId="26" fillId="0" borderId="20" xfId="0" applyFont="1" applyBorder="1" applyAlignment="1" applyProtection="1">
      <alignment horizontal="center" vertical="center" wrapText="1"/>
      <protection locked="0"/>
    </xf>
    <xf numFmtId="0" fontId="26" fillId="0" borderId="60" xfId="0" applyFont="1" applyBorder="1" applyAlignment="1" applyProtection="1">
      <alignment horizontal="center" vertical="center" wrapText="1"/>
      <protection locked="0"/>
    </xf>
    <xf numFmtId="0" fontId="26" fillId="0" borderId="0" xfId="0" applyFont="1" applyBorder="1" applyProtection="1">
      <alignment vertical="center"/>
    </xf>
    <xf numFmtId="0" fontId="26" fillId="33" borderId="63" xfId="0" applyFont="1" applyFill="1" applyBorder="1" applyAlignment="1" applyProtection="1">
      <alignment horizontal="center" vertical="center" wrapText="1"/>
    </xf>
    <xf numFmtId="38" fontId="22" fillId="0" borderId="25" xfId="42" applyFont="1" applyFill="1" applyBorder="1" applyAlignment="1" applyProtection="1">
      <alignment horizontal="center" vertical="center" shrinkToFit="1"/>
      <protection locked="0"/>
    </xf>
    <xf numFmtId="0" fontId="22" fillId="0" borderId="29" xfId="0" applyFont="1" applyBorder="1" applyAlignment="1">
      <alignment horizontal="center" vertical="center" shrinkToFit="1"/>
    </xf>
    <xf numFmtId="0" fontId="31" fillId="0" borderId="0" xfId="0" applyFont="1" applyAlignment="1">
      <alignment vertical="center" shrinkToFit="1"/>
    </xf>
    <xf numFmtId="0" fontId="20" fillId="0" borderId="0" xfId="0" applyFont="1" applyBorder="1" applyAlignment="1">
      <alignment vertical="center"/>
    </xf>
    <xf numFmtId="0" fontId="25" fillId="0" borderId="0" xfId="0" applyFont="1" applyAlignment="1">
      <alignment vertical="center"/>
    </xf>
    <xf numFmtId="177" fontId="0" fillId="0" borderId="0" xfId="0" applyNumberFormat="1" applyAlignment="1">
      <alignment horizontal="left" vertical="center" shrinkToFit="1"/>
    </xf>
    <xf numFmtId="0" fontId="32" fillId="0" borderId="0" xfId="0" applyFont="1" applyBorder="1" applyAlignment="1" applyProtection="1">
      <alignment vertical="center"/>
    </xf>
    <xf numFmtId="0" fontId="24" fillId="0" borderId="0" xfId="0" applyFont="1" applyAlignment="1">
      <alignment horizontal="center" vertical="center" shrinkToFit="1"/>
    </xf>
    <xf numFmtId="0" fontId="22" fillId="0" borderId="0" xfId="0" applyFont="1" applyAlignment="1">
      <alignment horizontal="left" vertical="center" shrinkToFit="1"/>
    </xf>
    <xf numFmtId="0" fontId="31" fillId="0" borderId="0" xfId="0" applyFont="1" applyBorder="1" applyAlignment="1">
      <alignment vertical="center" wrapText="1"/>
    </xf>
    <xf numFmtId="0" fontId="35" fillId="0" borderId="0" xfId="0" applyFont="1" applyFill="1" applyBorder="1" applyAlignment="1" applyProtection="1">
      <alignment horizontal="left" vertical="center" shrinkToFit="1"/>
    </xf>
    <xf numFmtId="0" fontId="34" fillId="0" borderId="0" xfId="0" applyFont="1" applyBorder="1" applyAlignment="1">
      <alignment horizontal="center" vertical="center" shrinkToFit="1"/>
    </xf>
    <xf numFmtId="0" fontId="31" fillId="0" borderId="0" xfId="0" applyFont="1" applyBorder="1" applyAlignment="1">
      <alignment vertical="center" shrinkToFit="1"/>
    </xf>
    <xf numFmtId="0" fontId="34" fillId="0" borderId="0" xfId="0" applyFont="1" applyBorder="1" applyAlignment="1">
      <alignment vertical="center" shrinkToFit="1"/>
    </xf>
    <xf numFmtId="0" fontId="34" fillId="0" borderId="0" xfId="0" applyFont="1" applyBorder="1" applyAlignment="1">
      <alignment horizontal="left" vertical="top" shrinkToFit="1"/>
    </xf>
    <xf numFmtId="0" fontId="33" fillId="0" borderId="0" xfId="0" applyFont="1" applyAlignment="1">
      <alignment vertical="center" shrinkToFit="1"/>
    </xf>
    <xf numFmtId="0" fontId="33" fillId="0" borderId="0" xfId="0" applyFont="1" applyAlignment="1">
      <alignment horizontal="left" vertical="center" shrinkToFit="1"/>
    </xf>
    <xf numFmtId="0" fontId="36" fillId="0" borderId="0" xfId="0" applyFont="1" applyAlignment="1">
      <alignment vertical="center" shrinkToFit="1"/>
    </xf>
    <xf numFmtId="0" fontId="23" fillId="0" borderId="0" xfId="0" applyFont="1" applyAlignment="1">
      <alignment horizontal="center" vertical="center" shrinkToFit="1"/>
    </xf>
    <xf numFmtId="0" fontId="23" fillId="33" borderId="0" xfId="0" applyFont="1" applyFill="1" applyAlignment="1">
      <alignment horizontal="center" vertical="center" shrinkToFit="1"/>
    </xf>
    <xf numFmtId="0" fontId="23" fillId="0" borderId="0" xfId="0" applyFont="1" applyAlignment="1">
      <alignment horizontal="left" vertical="center" shrinkToFit="1"/>
    </xf>
    <xf numFmtId="0" fontId="23" fillId="0" borderId="0" xfId="0" applyFont="1" applyAlignment="1" applyProtection="1">
      <alignment horizontal="center" vertical="center" shrinkToFit="1"/>
    </xf>
    <xf numFmtId="0" fontId="23" fillId="33" borderId="0" xfId="0" applyFont="1" applyFill="1" applyAlignment="1">
      <alignment horizontal="center" vertical="center" wrapText="1" shrinkToFit="1"/>
    </xf>
    <xf numFmtId="180" fontId="26" fillId="0" borderId="82" xfId="0" applyNumberFormat="1" applyFont="1" applyBorder="1" applyAlignment="1" applyProtection="1">
      <alignment horizontal="center" vertical="center" wrapText="1"/>
    </xf>
    <xf numFmtId="0" fontId="26" fillId="0" borderId="83" xfId="0" applyFont="1" applyBorder="1" applyAlignment="1" applyProtection="1">
      <alignment horizontal="center" vertical="center" wrapText="1"/>
    </xf>
    <xf numFmtId="0" fontId="26" fillId="0" borderId="83" xfId="0" applyFont="1" applyBorder="1" applyAlignment="1" applyProtection="1">
      <alignment horizontal="justify" vertical="center" wrapText="1"/>
    </xf>
    <xf numFmtId="0" fontId="26" fillId="0" borderId="83" xfId="0" applyFont="1" applyBorder="1" applyAlignment="1" applyProtection="1">
      <alignment horizontal="center" vertical="center" wrapText="1"/>
      <protection locked="0"/>
    </xf>
    <xf numFmtId="180" fontId="30" fillId="0" borderId="84" xfId="0" applyNumberFormat="1" applyFont="1" applyBorder="1" applyAlignment="1" applyProtection="1">
      <alignment horizontal="center" vertical="center" wrapText="1"/>
    </xf>
    <xf numFmtId="0" fontId="30" fillId="0" borderId="85" xfId="0" applyFont="1" applyBorder="1" applyAlignment="1" applyProtection="1">
      <alignment horizontal="center" vertical="top" wrapText="1"/>
    </xf>
    <xf numFmtId="0" fontId="26" fillId="0" borderId="86" xfId="0" applyFont="1" applyBorder="1" applyAlignment="1" applyProtection="1">
      <alignment horizontal="left" vertical="top" wrapText="1"/>
      <protection locked="0"/>
    </xf>
    <xf numFmtId="0" fontId="26" fillId="0" borderId="64" xfId="0" applyFont="1" applyBorder="1" applyAlignment="1" applyProtection="1">
      <alignment horizontal="center" vertical="center" wrapText="1"/>
    </xf>
    <xf numFmtId="0" fontId="30" fillId="0" borderId="85" xfId="0" applyFont="1" applyBorder="1" applyAlignment="1" applyProtection="1">
      <alignment horizontal="center" vertical="center" wrapText="1"/>
    </xf>
    <xf numFmtId="0" fontId="23" fillId="0" borderId="0" xfId="0" applyFont="1" applyAlignment="1">
      <alignment vertical="center" shrinkToFit="1"/>
    </xf>
    <xf numFmtId="0" fontId="29" fillId="0" borderId="0" xfId="0" applyFont="1" applyAlignment="1">
      <alignment horizontal="center" vertical="center" shrinkToFit="1"/>
    </xf>
    <xf numFmtId="0" fontId="0" fillId="0" borderId="0" xfId="0" applyAlignment="1">
      <alignment vertical="center" wrapText="1"/>
    </xf>
    <xf numFmtId="0" fontId="23" fillId="0" borderId="0" xfId="0" applyNumberFormat="1" applyFont="1" applyAlignment="1">
      <alignment horizontal="left" vertical="center" shrinkToFit="1"/>
    </xf>
    <xf numFmtId="0" fontId="30" fillId="0" borderId="85" xfId="0" applyFont="1" applyBorder="1" applyAlignment="1" applyProtection="1">
      <alignment vertical="center" wrapText="1"/>
    </xf>
    <xf numFmtId="0" fontId="26" fillId="0" borderId="82" xfId="0" applyFont="1" applyBorder="1" applyAlignment="1" applyProtection="1">
      <alignment horizontal="center" vertical="center" wrapText="1"/>
    </xf>
    <xf numFmtId="0" fontId="30" fillId="0" borderId="84" xfId="0" applyFont="1" applyBorder="1" applyAlignment="1" applyProtection="1">
      <alignment horizontal="center" vertical="center" wrapText="1"/>
    </xf>
    <xf numFmtId="0" fontId="26" fillId="0" borderId="84" xfId="0" applyFont="1" applyBorder="1" applyAlignment="1" applyProtection="1">
      <alignment horizontal="center" vertical="top" wrapText="1"/>
    </xf>
    <xf numFmtId="0" fontId="26" fillId="0" borderId="85" xfId="0" applyFont="1" applyBorder="1" applyAlignment="1" applyProtection="1">
      <alignment horizontal="center" vertical="top" wrapText="1"/>
    </xf>
    <xf numFmtId="0" fontId="26" fillId="0" borderId="85" xfId="0" applyFont="1" applyBorder="1" applyAlignment="1" applyProtection="1">
      <alignment horizontal="center" vertical="center" wrapText="1"/>
    </xf>
    <xf numFmtId="0" fontId="26" fillId="0" borderId="85" xfId="0" applyFont="1" applyBorder="1" applyAlignment="1" applyProtection="1">
      <alignment horizontal="justify" vertical="center" wrapText="1"/>
    </xf>
    <xf numFmtId="0" fontId="26" fillId="0" borderId="85" xfId="0" applyFont="1" applyBorder="1" applyAlignment="1" applyProtection="1">
      <alignment horizontal="center" vertical="center" wrapText="1"/>
      <protection locked="0"/>
    </xf>
    <xf numFmtId="0" fontId="26" fillId="0" borderId="61" xfId="0" applyFont="1" applyBorder="1" applyAlignment="1" applyProtection="1">
      <alignment horizontal="center" vertical="top" wrapText="1"/>
    </xf>
    <xf numFmtId="0" fontId="26" fillId="0" borderId="62" xfId="0" applyFont="1" applyBorder="1" applyAlignment="1" applyProtection="1">
      <alignment horizontal="center" vertical="top" wrapText="1"/>
    </xf>
    <xf numFmtId="0" fontId="26" fillId="0" borderId="62" xfId="0" applyFont="1" applyBorder="1" applyAlignment="1" applyProtection="1">
      <alignment horizontal="center" vertical="center" wrapText="1"/>
    </xf>
    <xf numFmtId="0" fontId="26" fillId="0" borderId="62" xfId="0" applyFont="1" applyBorder="1" applyAlignment="1" applyProtection="1">
      <alignment horizontal="justify" vertical="center" wrapText="1"/>
    </xf>
    <xf numFmtId="0" fontId="26" fillId="0" borderId="62" xfId="0" applyFont="1" applyBorder="1" applyAlignment="1" applyProtection="1">
      <alignment horizontal="center" vertical="center" wrapText="1"/>
      <protection locked="0"/>
    </xf>
    <xf numFmtId="0" fontId="26" fillId="0" borderId="63" xfId="0" applyFont="1" applyBorder="1" applyAlignment="1" applyProtection="1">
      <alignment horizontal="left" vertical="top" wrapText="1"/>
      <protection locked="0"/>
    </xf>
    <xf numFmtId="0" fontId="38" fillId="34" borderId="0" xfId="0" applyFont="1" applyFill="1" applyAlignment="1" applyProtection="1">
      <alignment vertical="center"/>
    </xf>
    <xf numFmtId="0" fontId="38" fillId="34" borderId="0" xfId="0" applyFont="1" applyFill="1" applyAlignment="1" applyProtection="1">
      <alignment horizontal="center" vertical="center"/>
    </xf>
    <xf numFmtId="0" fontId="30" fillId="0" borderId="0" xfId="0" applyFont="1" applyAlignment="1" applyProtection="1">
      <alignment vertical="center"/>
    </xf>
    <xf numFmtId="0" fontId="38" fillId="34" borderId="0" xfId="0" applyFont="1" applyFill="1" applyProtection="1">
      <alignment vertical="center"/>
    </xf>
    <xf numFmtId="0" fontId="30" fillId="0" borderId="0" xfId="0" applyFont="1" applyProtection="1">
      <alignment vertical="center"/>
    </xf>
    <xf numFmtId="0" fontId="38" fillId="34" borderId="0" xfId="0" applyFont="1" applyFill="1" applyBorder="1" applyAlignment="1" applyProtection="1">
      <alignment horizontal="justify" vertical="center" wrapText="1"/>
    </xf>
    <xf numFmtId="0" fontId="38" fillId="34" borderId="0" xfId="0" applyFont="1" applyFill="1" applyBorder="1" applyAlignment="1" applyProtection="1">
      <alignment horizontal="justify" vertical="center" wrapText="1"/>
      <protection hidden="1"/>
    </xf>
    <xf numFmtId="0" fontId="38" fillId="34" borderId="0" xfId="0" applyFont="1" applyFill="1" applyBorder="1" applyAlignment="1" applyProtection="1">
      <alignment horizontal="center" vertical="center" wrapText="1"/>
      <protection hidden="1"/>
    </xf>
    <xf numFmtId="0" fontId="30" fillId="0" borderId="0" xfId="0" applyFont="1" applyBorder="1" applyAlignment="1" applyProtection="1">
      <alignment horizontal="justify" vertical="center" wrapText="1"/>
    </xf>
    <xf numFmtId="0" fontId="38" fillId="34" borderId="0" xfId="0" applyFont="1" applyFill="1" applyBorder="1" applyAlignment="1" applyProtection="1">
      <alignment horizontal="center" vertical="center" wrapText="1"/>
    </xf>
    <xf numFmtId="0" fontId="38" fillId="0" borderId="0" xfId="0" applyFont="1" applyFill="1" applyAlignment="1">
      <alignment horizontal="center" vertical="center"/>
    </xf>
    <xf numFmtId="0" fontId="38" fillId="0" borderId="0" xfId="0" applyFont="1" applyFill="1" applyAlignment="1">
      <alignment horizontal="center" vertical="center" wrapText="1"/>
    </xf>
    <xf numFmtId="0" fontId="38" fillId="0" borderId="0" xfId="0" applyFont="1" applyFill="1" applyBorder="1" applyAlignment="1" applyProtection="1">
      <alignment horizontal="center" vertical="center" wrapText="1"/>
    </xf>
    <xf numFmtId="0" fontId="39" fillId="0" borderId="0" xfId="0" applyFont="1" applyFill="1" applyAlignment="1">
      <alignment vertical="center" shrinkToFit="1"/>
    </xf>
    <xf numFmtId="0" fontId="39" fillId="0" borderId="0" xfId="0" applyFont="1" applyAlignment="1">
      <alignment vertical="center" shrinkToFit="1"/>
    </xf>
    <xf numFmtId="0" fontId="39" fillId="0" borderId="0" xfId="0" applyFont="1" applyBorder="1" applyAlignment="1">
      <alignment horizontal="center" vertical="center" shrinkToFit="1"/>
    </xf>
    <xf numFmtId="0" fontId="40" fillId="0" borderId="0" xfId="0" applyFont="1" applyAlignment="1">
      <alignment horizontal="center" vertical="center" shrinkToFit="1"/>
    </xf>
    <xf numFmtId="0" fontId="41" fillId="0" borderId="0" xfId="0" applyFont="1" applyAlignment="1">
      <alignment horizontal="center" vertical="center" shrinkToFit="1"/>
    </xf>
    <xf numFmtId="0" fontId="42" fillId="0" borderId="0" xfId="0" applyFont="1" applyAlignment="1">
      <alignment horizontal="left" vertical="center" shrinkToFit="1"/>
    </xf>
    <xf numFmtId="0" fontId="39" fillId="0" borderId="0" xfId="0" applyFont="1" applyFill="1" applyAlignment="1">
      <alignment horizontal="center" vertical="center" shrinkToFit="1"/>
    </xf>
    <xf numFmtId="0" fontId="43" fillId="0" borderId="0" xfId="0" applyFont="1" applyAlignment="1">
      <alignment vertical="center" shrinkToFit="1"/>
    </xf>
    <xf numFmtId="49" fontId="39" fillId="0" borderId="0" xfId="0" applyNumberFormat="1" applyFont="1" applyFill="1" applyAlignment="1" applyProtection="1">
      <alignment vertical="center" shrinkToFit="1"/>
      <protection locked="0" hidden="1"/>
    </xf>
    <xf numFmtId="0" fontId="39" fillId="0" borderId="0" xfId="0" applyFont="1" applyFill="1" applyAlignment="1" applyProtection="1">
      <alignment vertical="center" shrinkToFit="1"/>
      <protection locked="0" hidden="1"/>
    </xf>
    <xf numFmtId="0" fontId="39" fillId="0" borderId="0" xfId="0" applyFont="1" applyFill="1" applyBorder="1" applyAlignment="1">
      <alignment vertical="center" shrinkToFit="1"/>
    </xf>
    <xf numFmtId="0" fontId="39" fillId="0" borderId="0" xfId="0" applyFont="1" applyFill="1" applyBorder="1" applyAlignment="1">
      <alignment horizontal="center" vertical="top" shrinkToFit="1"/>
    </xf>
    <xf numFmtId="0" fontId="39" fillId="0" borderId="0" xfId="0" applyNumberFormat="1" applyFont="1" applyFill="1" applyAlignment="1">
      <alignment vertical="center" shrinkToFit="1"/>
    </xf>
    <xf numFmtId="0" fontId="39" fillId="0" borderId="0" xfId="0" applyFont="1" applyFill="1" applyBorder="1" applyAlignment="1">
      <alignment vertical="top" shrinkToFit="1"/>
    </xf>
    <xf numFmtId="183" fontId="39" fillId="0" borderId="0" xfId="0" applyNumberFormat="1" applyFont="1" applyFill="1" applyAlignment="1" applyProtection="1">
      <alignment horizontal="center" vertical="center" shrinkToFit="1"/>
    </xf>
    <xf numFmtId="186" fontId="39" fillId="0" borderId="0" xfId="0" applyNumberFormat="1" applyFont="1" applyFill="1" applyAlignment="1">
      <alignment vertical="center" shrinkToFit="1"/>
    </xf>
    <xf numFmtId="185" fontId="39" fillId="0" borderId="0" xfId="0" applyNumberFormat="1" applyFont="1" applyFill="1" applyAlignment="1">
      <alignment vertical="center" shrinkToFit="1"/>
    </xf>
    <xf numFmtId="183" fontId="39" fillId="0" borderId="0" xfId="0" applyNumberFormat="1" applyFont="1" applyFill="1" applyAlignment="1">
      <alignment vertical="center" shrinkToFit="1"/>
    </xf>
    <xf numFmtId="0" fontId="0" fillId="0" borderId="20" xfId="0" applyBorder="1" applyAlignment="1">
      <alignment horizontal="center" vertical="center"/>
    </xf>
    <xf numFmtId="0" fontId="0" fillId="0" borderId="20" xfId="0" applyBorder="1" applyAlignment="1">
      <alignment horizontal="center" vertical="center" wrapText="1"/>
    </xf>
    <xf numFmtId="0" fontId="0" fillId="0" borderId="20" xfId="0" applyBorder="1" applyAlignment="1">
      <alignment horizontal="left" vertical="center" wrapText="1"/>
    </xf>
    <xf numFmtId="0" fontId="0" fillId="0" borderId="20" xfId="0" applyBorder="1" applyAlignment="1">
      <alignment horizontal="left" vertical="center"/>
    </xf>
    <xf numFmtId="0" fontId="23" fillId="33" borderId="27" xfId="0" applyFont="1" applyFill="1" applyBorder="1" applyAlignment="1">
      <alignment horizontal="center" vertical="center" wrapText="1" shrinkToFit="1"/>
    </xf>
    <xf numFmtId="0" fontId="23" fillId="33" borderId="83" xfId="0" applyFont="1" applyFill="1" applyBorder="1" applyAlignment="1">
      <alignment horizontal="center" vertical="center" shrinkToFit="1"/>
    </xf>
    <xf numFmtId="0" fontId="23" fillId="33" borderId="83" xfId="0" applyFont="1" applyFill="1" applyBorder="1" applyAlignment="1">
      <alignment horizontal="center" vertical="center" wrapText="1" shrinkToFit="1"/>
    </xf>
    <xf numFmtId="0" fontId="23" fillId="33" borderId="83" xfId="0" applyFont="1" applyFill="1" applyBorder="1" applyAlignment="1">
      <alignment horizontal="center" vertical="center" wrapText="1"/>
    </xf>
    <xf numFmtId="0" fontId="23" fillId="33" borderId="28" xfId="0" applyFont="1" applyFill="1" applyBorder="1" applyAlignment="1">
      <alignment horizontal="center" vertical="center" shrinkToFi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0" xfId="0" applyBorder="1" applyAlignment="1">
      <alignment horizontal="left" vertical="center"/>
    </xf>
    <xf numFmtId="0" fontId="0" fillId="0" borderId="31" xfId="0" applyBorder="1" applyAlignment="1">
      <alignment horizontal="center" vertical="center"/>
    </xf>
    <xf numFmtId="0" fontId="0" fillId="0" borderId="60" xfId="0" applyBorder="1" applyAlignment="1">
      <alignment horizontal="center" vertical="center"/>
    </xf>
    <xf numFmtId="0" fontId="0" fillId="0" borderId="60" xfId="0" applyBorder="1" applyAlignment="1">
      <alignment horizontal="left" vertical="center"/>
    </xf>
    <xf numFmtId="0" fontId="0" fillId="0" borderId="60" xfId="0" applyBorder="1" applyAlignment="1">
      <alignment horizontal="left" vertical="center" wrapText="1"/>
    </xf>
    <xf numFmtId="0" fontId="0" fillId="0" borderId="32" xfId="0" applyBorder="1" applyAlignment="1">
      <alignment horizontal="left" vertical="center"/>
    </xf>
    <xf numFmtId="0" fontId="27" fillId="0" borderId="0" xfId="0" applyFont="1" applyBorder="1" applyAlignment="1">
      <alignment vertical="center"/>
    </xf>
    <xf numFmtId="0" fontId="20" fillId="0" borderId="54" xfId="0" applyFont="1" applyFill="1" applyBorder="1" applyAlignment="1" applyProtection="1">
      <alignment horizontal="left" vertical="center" shrinkToFit="1"/>
      <protection locked="0"/>
    </xf>
    <xf numFmtId="0" fontId="20" fillId="0" borderId="56" xfId="0" applyFont="1" applyFill="1" applyBorder="1" applyAlignment="1" applyProtection="1">
      <alignment horizontal="left" vertical="center" shrinkToFit="1"/>
      <protection locked="0"/>
    </xf>
    <xf numFmtId="0" fontId="20" fillId="0" borderId="58" xfId="0" applyFont="1" applyFill="1" applyBorder="1" applyAlignment="1" applyProtection="1">
      <alignment horizontal="left" vertical="center" shrinkToFit="1"/>
      <protection locked="0"/>
    </xf>
    <xf numFmtId="0" fontId="22" fillId="0" borderId="70" xfId="0" applyFont="1" applyFill="1" applyBorder="1" applyAlignment="1" applyProtection="1">
      <alignment horizontal="left" vertical="center" shrinkToFit="1"/>
      <protection locked="0"/>
    </xf>
    <xf numFmtId="0" fontId="22" fillId="0" borderId="71" xfId="0" applyFont="1" applyFill="1" applyBorder="1" applyAlignment="1" applyProtection="1">
      <alignment horizontal="left" vertical="center" shrinkToFit="1"/>
      <protection locked="0"/>
    </xf>
    <xf numFmtId="0" fontId="22" fillId="0" borderId="72" xfId="0" applyFont="1" applyFill="1" applyBorder="1" applyAlignment="1" applyProtection="1">
      <alignment horizontal="left" vertical="center" shrinkToFit="1"/>
      <protection locked="0"/>
    </xf>
    <xf numFmtId="0" fontId="20" fillId="0" borderId="76" xfId="0" applyFont="1" applyFill="1" applyBorder="1" applyAlignment="1" applyProtection="1">
      <alignment horizontal="left" vertical="center" shrinkToFit="1"/>
      <protection locked="0"/>
    </xf>
    <xf numFmtId="0" fontId="20" fillId="0" borderId="78" xfId="0" applyFont="1" applyFill="1" applyBorder="1" applyAlignment="1" applyProtection="1">
      <alignment horizontal="left" vertical="center" shrinkToFit="1"/>
      <protection locked="0"/>
    </xf>
    <xf numFmtId="0" fontId="20" fillId="0" borderId="81" xfId="0" applyFont="1" applyFill="1" applyBorder="1" applyAlignment="1" applyProtection="1">
      <alignment horizontal="left" vertical="center" shrinkToFit="1"/>
      <protection locked="0"/>
    </xf>
    <xf numFmtId="0" fontId="22" fillId="0" borderId="54" xfId="0" applyFont="1" applyFill="1" applyBorder="1" applyAlignment="1" applyProtection="1">
      <alignment horizontal="left" vertical="center" shrinkToFit="1"/>
      <protection locked="0"/>
    </xf>
    <xf numFmtId="0" fontId="22" fillId="0" borderId="56" xfId="0" applyFont="1" applyFill="1" applyBorder="1" applyAlignment="1" applyProtection="1">
      <alignment horizontal="left" vertical="center" shrinkToFit="1"/>
      <protection locked="0"/>
    </xf>
    <xf numFmtId="0" fontId="22" fillId="0" borderId="58" xfId="0" applyFont="1" applyFill="1" applyBorder="1" applyAlignment="1" applyProtection="1">
      <alignment horizontal="left" vertical="center" shrinkToFit="1"/>
      <protection locked="0"/>
    </xf>
    <xf numFmtId="0" fontId="22" fillId="0" borderId="69" xfId="0" applyFont="1" applyFill="1" applyBorder="1" applyAlignment="1" applyProtection="1">
      <alignment horizontal="left" vertical="center" shrinkToFit="1"/>
      <protection locked="0"/>
    </xf>
    <xf numFmtId="0" fontId="22" fillId="0" borderId="0" xfId="0" applyFont="1" applyFill="1" applyBorder="1" applyAlignment="1" applyProtection="1">
      <alignment horizontal="left" vertical="center" shrinkToFit="1"/>
      <protection locked="0"/>
    </xf>
    <xf numFmtId="0" fontId="22" fillId="0" borderId="13" xfId="0" applyFont="1" applyFill="1" applyBorder="1" applyAlignment="1" applyProtection="1">
      <alignment horizontal="left" vertical="center" shrinkToFit="1"/>
      <protection locked="0"/>
    </xf>
    <xf numFmtId="0" fontId="22" fillId="0" borderId="45" xfId="0" applyNumberFormat="1" applyFont="1" applyFill="1" applyBorder="1" applyAlignment="1" applyProtection="1">
      <alignment horizontal="center" vertical="center" shrinkToFit="1"/>
      <protection locked="0"/>
    </xf>
    <xf numFmtId="0" fontId="22" fillId="0" borderId="49" xfId="0" applyNumberFormat="1" applyFont="1" applyFill="1" applyBorder="1" applyAlignment="1" applyProtection="1">
      <alignment horizontal="center" vertical="center" shrinkToFit="1"/>
      <protection locked="0"/>
    </xf>
    <xf numFmtId="0" fontId="22" fillId="0" borderId="57" xfId="0" applyNumberFormat="1" applyFont="1" applyFill="1" applyBorder="1" applyAlignment="1" applyProtection="1">
      <alignment horizontal="center" vertical="center" shrinkToFit="1"/>
      <protection locked="0"/>
    </xf>
    <xf numFmtId="0" fontId="22" fillId="0" borderId="33" xfId="0" applyFont="1" applyFill="1" applyBorder="1" applyAlignment="1" applyProtection="1">
      <alignment horizontal="center" vertical="center" shrinkToFit="1"/>
      <protection locked="0"/>
    </xf>
    <xf numFmtId="0" fontId="22" fillId="0" borderId="25" xfId="0" applyFont="1" applyFill="1" applyBorder="1" applyAlignment="1" applyProtection="1">
      <alignment horizontal="center" vertical="center" shrinkToFit="1"/>
      <protection locked="0"/>
    </xf>
    <xf numFmtId="0" fontId="22" fillId="0" borderId="26" xfId="0" applyFont="1" applyFill="1" applyBorder="1" applyAlignment="1" applyProtection="1">
      <alignment horizontal="center" vertical="center" shrinkToFit="1"/>
      <protection locked="0"/>
    </xf>
    <xf numFmtId="0" fontId="20" fillId="0" borderId="73" xfId="0" applyFont="1" applyFill="1" applyBorder="1" applyAlignment="1" applyProtection="1">
      <alignment horizontal="left" vertical="center" shrinkToFit="1"/>
      <protection locked="0"/>
    </xf>
    <xf numFmtId="0" fontId="20" fillId="0" borderId="74" xfId="0" applyFont="1" applyFill="1" applyBorder="1" applyAlignment="1" applyProtection="1">
      <alignment horizontal="left" vertical="center" shrinkToFit="1"/>
      <protection locked="0"/>
    </xf>
    <xf numFmtId="0" fontId="20" fillId="0" borderId="75" xfId="0" applyFont="1" applyFill="1" applyBorder="1" applyAlignment="1" applyProtection="1">
      <alignment horizontal="left" vertical="center" shrinkToFit="1"/>
      <protection locked="0"/>
    </xf>
    <xf numFmtId="0" fontId="25" fillId="0" borderId="0" xfId="0" applyFont="1" applyBorder="1" applyAlignment="1">
      <alignment horizontal="left" vertical="center" shrinkToFit="1"/>
    </xf>
    <xf numFmtId="0" fontId="20" fillId="0" borderId="69" xfId="0" applyFont="1" applyFill="1" applyBorder="1" applyAlignment="1" applyProtection="1">
      <alignment horizontal="left" vertical="center" shrinkToFit="1"/>
      <protection locked="0"/>
    </xf>
    <xf numFmtId="0" fontId="20" fillId="0" borderId="0" xfId="0" applyFont="1" applyFill="1" applyBorder="1" applyAlignment="1" applyProtection="1">
      <alignment horizontal="left" vertical="center" shrinkToFit="1"/>
      <protection locked="0"/>
    </xf>
    <xf numFmtId="0" fontId="20" fillId="0" borderId="13" xfId="0" applyFont="1" applyFill="1" applyBorder="1" applyAlignment="1" applyProtection="1">
      <alignment horizontal="left" vertical="center" shrinkToFit="1"/>
      <protection locked="0"/>
    </xf>
    <xf numFmtId="0" fontId="22" fillId="0" borderId="37" xfId="0" applyFont="1" applyFill="1" applyBorder="1" applyAlignment="1" applyProtection="1">
      <alignment horizontal="left" vertical="center" shrinkToFit="1"/>
      <protection locked="0"/>
    </xf>
    <xf numFmtId="0" fontId="22" fillId="0" borderId="23" xfId="0" applyFont="1" applyFill="1" applyBorder="1" applyAlignment="1" applyProtection="1">
      <alignment horizontal="left" vertical="center" shrinkToFit="1"/>
      <protection locked="0"/>
    </xf>
    <xf numFmtId="0" fontId="22" fillId="0" borderId="24" xfId="0" applyFont="1" applyFill="1" applyBorder="1" applyAlignment="1" applyProtection="1">
      <alignment horizontal="left" vertical="center" shrinkToFit="1"/>
      <protection locked="0"/>
    </xf>
    <xf numFmtId="0" fontId="22" fillId="0" borderId="29" xfId="0" applyFont="1" applyBorder="1" applyAlignment="1">
      <alignment horizontal="center" vertical="center" shrinkToFit="1"/>
    </xf>
    <xf numFmtId="0" fontId="44" fillId="0" borderId="0" xfId="0" applyFont="1" applyBorder="1" applyAlignment="1" applyProtection="1">
      <alignment horizontal="center" vertical="center" shrinkToFit="1"/>
      <protection locked="0" hidden="1"/>
    </xf>
    <xf numFmtId="0" fontId="25" fillId="0" borderId="21" xfId="0" applyFont="1" applyFill="1" applyBorder="1" applyAlignment="1" applyProtection="1">
      <alignment horizontal="center" vertical="center" shrinkToFit="1"/>
    </xf>
    <xf numFmtId="0" fontId="22" fillId="0" borderId="21" xfId="0" applyFont="1" applyFill="1" applyBorder="1" applyAlignment="1" applyProtection="1">
      <alignment horizontal="center" vertical="center" shrinkToFit="1"/>
    </xf>
    <xf numFmtId="0" fontId="25" fillId="0" borderId="12" xfId="0" applyFont="1" applyBorder="1" applyAlignment="1">
      <alignment horizontal="left" vertical="center" shrinkToFit="1"/>
    </xf>
    <xf numFmtId="0" fontId="44" fillId="0" borderId="0" xfId="0" applyFont="1" applyFill="1" applyBorder="1" applyAlignment="1" applyProtection="1">
      <alignment horizontal="center" vertical="center" shrinkToFit="1"/>
      <protection locked="0" hidden="1"/>
    </xf>
    <xf numFmtId="0" fontId="25" fillId="0" borderId="21" xfId="0" applyFont="1" applyFill="1" applyBorder="1" applyAlignment="1" applyProtection="1">
      <alignment horizontal="left" vertical="center" shrinkToFit="1"/>
    </xf>
    <xf numFmtId="0" fontId="22" fillId="0" borderId="42" xfId="0" applyFont="1" applyBorder="1" applyAlignment="1">
      <alignment horizontal="center" vertical="center" shrinkToFit="1"/>
    </xf>
    <xf numFmtId="0" fontId="22" fillId="0" borderId="59" xfId="0" applyFont="1" applyBorder="1" applyAlignment="1">
      <alignment horizontal="center" vertical="center" shrinkToFit="1"/>
    </xf>
    <xf numFmtId="0" fontId="22" fillId="0" borderId="36" xfId="0" applyFont="1" applyBorder="1" applyAlignment="1">
      <alignment horizontal="center" vertical="center" shrinkToFit="1"/>
    </xf>
    <xf numFmtId="0" fontId="22" fillId="0" borderId="54" xfId="0" applyFont="1" applyBorder="1" applyAlignment="1">
      <alignment horizontal="center" vertical="center" shrinkToFit="1"/>
    </xf>
    <xf numFmtId="0" fontId="22" fillId="0" borderId="44" xfId="0" applyFont="1" applyBorder="1" applyAlignment="1">
      <alignment horizontal="center" vertical="center" shrinkToFit="1"/>
    </xf>
    <xf numFmtId="0" fontId="22" fillId="0" borderId="54" xfId="0" applyFont="1" applyBorder="1" applyAlignment="1">
      <alignment horizontal="center" vertical="center" wrapText="1" shrinkToFit="1"/>
    </xf>
    <xf numFmtId="0" fontId="22" fillId="0" borderId="67" xfId="0" applyFont="1" applyBorder="1" applyAlignment="1">
      <alignment horizontal="center" vertical="center" shrinkToFit="1"/>
    </xf>
    <xf numFmtId="0" fontId="22" fillId="0" borderId="68" xfId="0" applyFont="1" applyBorder="1" applyAlignment="1">
      <alignment horizontal="center" vertical="center" shrinkToFit="1"/>
    </xf>
    <xf numFmtId="0" fontId="22" fillId="0" borderId="76" xfId="0" applyFont="1" applyBorder="1" applyAlignment="1">
      <alignment horizontal="center" vertical="center" wrapText="1" shrinkToFit="1"/>
    </xf>
    <xf numFmtId="0" fontId="22" fillId="0" borderId="77" xfId="0" applyFont="1" applyBorder="1" applyAlignment="1">
      <alignment horizontal="center" vertical="center" shrinkToFit="1"/>
    </xf>
    <xf numFmtId="0" fontId="22" fillId="0" borderId="27" xfId="0" applyFont="1" applyBorder="1" applyAlignment="1">
      <alignment horizontal="center" vertical="center" shrinkToFit="1"/>
    </xf>
    <xf numFmtId="0" fontId="22" fillId="0" borderId="37" xfId="0" applyFont="1" applyBorder="1" applyAlignment="1">
      <alignment horizontal="center" vertical="center" shrinkToFit="1"/>
    </xf>
    <xf numFmtId="0" fontId="22" fillId="0" borderId="38" xfId="0" applyFont="1" applyBorder="1" applyAlignment="1">
      <alignment horizontal="center" vertical="center" shrinkToFit="1"/>
    </xf>
    <xf numFmtId="184" fontId="22" fillId="0" borderId="37" xfId="0" applyNumberFormat="1" applyFont="1" applyFill="1" applyBorder="1" applyAlignment="1" applyProtection="1">
      <alignment horizontal="left" vertical="center" shrinkToFit="1"/>
      <protection locked="0"/>
    </xf>
    <xf numFmtId="184" fontId="22" fillId="0" borderId="23" xfId="0" applyNumberFormat="1" applyFont="1" applyFill="1" applyBorder="1" applyAlignment="1" applyProtection="1">
      <alignment horizontal="left" vertical="center" shrinkToFit="1"/>
      <protection locked="0"/>
    </xf>
    <xf numFmtId="184" fontId="22" fillId="0" borderId="24" xfId="0" applyNumberFormat="1" applyFont="1" applyFill="1" applyBorder="1" applyAlignment="1" applyProtection="1">
      <alignment horizontal="left" vertical="center" shrinkToFit="1"/>
      <protection locked="0"/>
    </xf>
    <xf numFmtId="177" fontId="22" fillId="0" borderId="0" xfId="0" applyNumberFormat="1" applyFont="1" applyAlignment="1" applyProtection="1">
      <alignment horizontal="center" vertical="center" shrinkToFit="1"/>
      <protection locked="0"/>
    </xf>
    <xf numFmtId="177" fontId="22" fillId="0" borderId="33" xfId="0" applyNumberFormat="1" applyFont="1" applyFill="1" applyBorder="1" applyAlignment="1" applyProtection="1">
      <alignment horizontal="center" vertical="center" shrinkToFit="1"/>
      <protection locked="0"/>
    </xf>
    <xf numFmtId="177" fontId="22" fillId="0" borderId="25" xfId="0" applyNumberFormat="1" applyFont="1" applyFill="1" applyBorder="1" applyAlignment="1" applyProtection="1">
      <alignment horizontal="center" vertical="center" shrinkToFit="1"/>
      <protection locked="0"/>
    </xf>
    <xf numFmtId="177" fontId="22" fillId="0" borderId="34" xfId="0" applyNumberFormat="1" applyFont="1" applyFill="1" applyBorder="1" applyAlignment="1" applyProtection="1">
      <alignment horizontal="center" vertical="center" shrinkToFit="1"/>
      <protection locked="0"/>
    </xf>
    <xf numFmtId="0" fontId="22" fillId="0" borderId="15" xfId="0" applyFont="1" applyBorder="1" applyAlignment="1">
      <alignment horizontal="center" vertical="center" shrinkToFit="1"/>
    </xf>
    <xf numFmtId="0" fontId="22" fillId="0" borderId="18" xfId="0" applyFont="1" applyBorder="1" applyAlignment="1">
      <alignment horizontal="center" vertical="center" shrinkToFit="1"/>
    </xf>
    <xf numFmtId="0" fontId="22" fillId="0" borderId="47" xfId="0" applyFont="1" applyBorder="1" applyAlignment="1">
      <alignment horizontal="center" vertical="center" shrinkToFit="1"/>
    </xf>
    <xf numFmtId="177" fontId="22" fillId="0" borderId="17" xfId="0" applyNumberFormat="1" applyFont="1" applyFill="1" applyBorder="1" applyAlignment="1" applyProtection="1">
      <alignment horizontal="center" vertical="center" shrinkToFit="1"/>
      <protection locked="0"/>
    </xf>
    <xf numFmtId="177" fontId="22" fillId="0" borderId="12" xfId="0" applyNumberFormat="1" applyFont="1" applyFill="1" applyBorder="1" applyAlignment="1" applyProtection="1">
      <alignment horizontal="center" vertical="center" shrinkToFit="1"/>
      <protection locked="0"/>
    </xf>
    <xf numFmtId="0" fontId="22" fillId="0" borderId="45" xfId="0" applyFont="1" applyFill="1" applyBorder="1" applyAlignment="1" applyProtection="1">
      <alignment horizontal="center" vertical="center" shrinkToFit="1"/>
      <protection locked="0"/>
    </xf>
    <xf numFmtId="0" fontId="22" fillId="0" borderId="49" xfId="0" applyFont="1" applyFill="1" applyBorder="1" applyAlignment="1" applyProtection="1">
      <alignment horizontal="center" vertical="center" shrinkToFit="1"/>
      <protection locked="0"/>
    </xf>
    <xf numFmtId="0" fontId="22" fillId="0" borderId="57" xfId="0" applyFont="1" applyFill="1" applyBorder="1" applyAlignment="1" applyProtection="1">
      <alignment horizontal="center" vertical="center" shrinkToFit="1"/>
      <protection locked="0"/>
    </xf>
    <xf numFmtId="0" fontId="22" fillId="0" borderId="22" xfId="0" applyFont="1" applyBorder="1" applyAlignment="1">
      <alignment horizontal="center" vertical="center" shrinkToFit="1"/>
    </xf>
    <xf numFmtId="0" fontId="22" fillId="0" borderId="23" xfId="0" applyFont="1" applyBorder="1" applyAlignment="1">
      <alignment horizontal="center" vertical="center" shrinkToFit="1"/>
    </xf>
    <xf numFmtId="38" fontId="22" fillId="0" borderId="48" xfId="42" applyFont="1" applyFill="1" applyBorder="1" applyAlignment="1" applyProtection="1">
      <alignment horizontal="center" vertical="center" shrinkToFit="1"/>
      <protection locked="0"/>
    </xf>
    <xf numFmtId="38" fontId="22" fillId="0" borderId="49" xfId="42" applyFont="1" applyFill="1" applyBorder="1" applyAlignment="1" applyProtection="1">
      <alignment horizontal="center" vertical="center" shrinkToFit="1"/>
      <protection locked="0"/>
    </xf>
    <xf numFmtId="0" fontId="22" fillId="0" borderId="24" xfId="0" applyFont="1" applyBorder="1" applyAlignment="1">
      <alignment horizontal="center" vertical="center" shrinkToFit="1"/>
    </xf>
    <xf numFmtId="38" fontId="22" fillId="0" borderId="45" xfId="42" applyFont="1" applyFill="1" applyBorder="1" applyAlignment="1" applyProtection="1">
      <alignment horizontal="center" vertical="center" shrinkToFit="1"/>
      <protection locked="0"/>
    </xf>
    <xf numFmtId="0" fontId="22" fillId="0" borderId="0" xfId="0" applyFont="1" applyBorder="1" applyAlignment="1">
      <alignment horizontal="left" vertical="center" shrinkToFit="1"/>
    </xf>
    <xf numFmtId="0" fontId="24" fillId="0" borderId="0" xfId="0" applyFont="1" applyAlignment="1">
      <alignment horizontal="center" vertical="center" shrinkToFit="1"/>
    </xf>
    <xf numFmtId="0" fontId="28" fillId="0" borderId="0" xfId="0" applyFont="1" applyAlignment="1">
      <alignment horizontal="left" vertical="center" shrinkToFit="1"/>
    </xf>
    <xf numFmtId="0" fontId="22" fillId="0" borderId="0" xfId="0" applyFont="1" applyAlignment="1">
      <alignment horizontal="left" vertical="center" shrinkToFit="1"/>
    </xf>
    <xf numFmtId="0" fontId="22" fillId="0" borderId="41" xfId="0" applyFont="1" applyFill="1" applyBorder="1" applyAlignment="1">
      <alignment horizontal="center" vertical="center" shrinkToFit="1"/>
    </xf>
    <xf numFmtId="0" fontId="22" fillId="0" borderId="69" xfId="0" applyFont="1" applyFill="1" applyBorder="1" applyAlignment="1">
      <alignment horizontal="center" vertical="center" shrinkToFit="1"/>
    </xf>
    <xf numFmtId="0" fontId="22" fillId="0" borderId="20" xfId="0" applyFont="1" applyBorder="1" applyAlignment="1">
      <alignment horizontal="center" vertical="center" shrinkToFit="1"/>
    </xf>
    <xf numFmtId="0" fontId="22" fillId="0" borderId="20" xfId="0" applyFont="1" applyFill="1" applyBorder="1" applyAlignment="1" applyProtection="1">
      <alignment horizontal="center" vertical="center" shrinkToFit="1"/>
      <protection locked="0"/>
    </xf>
    <xf numFmtId="0" fontId="22" fillId="0" borderId="35" xfId="0" applyFont="1" applyBorder="1" applyAlignment="1">
      <alignment horizontal="center" vertical="center" shrinkToFit="1"/>
    </xf>
    <xf numFmtId="0" fontId="22" fillId="0" borderId="40" xfId="0" applyFont="1" applyBorder="1" applyAlignment="1">
      <alignment horizontal="center" vertical="center" shrinkToFit="1"/>
    </xf>
    <xf numFmtId="0" fontId="22" fillId="0" borderId="39" xfId="0" applyFont="1" applyBorder="1" applyAlignment="1">
      <alignment horizontal="center" vertical="center" shrinkToFit="1"/>
    </xf>
    <xf numFmtId="0" fontId="22" fillId="0" borderId="42" xfId="0" applyFont="1" applyBorder="1" applyAlignment="1">
      <alignment horizontal="center" vertical="center" wrapText="1" shrinkToFit="1"/>
    </xf>
    <xf numFmtId="0" fontId="22" fillId="0" borderId="59" xfId="0" applyFont="1" applyBorder="1" applyAlignment="1">
      <alignment horizontal="center" vertical="center" wrapText="1" shrinkToFit="1"/>
    </xf>
    <xf numFmtId="0" fontId="22" fillId="0" borderId="56" xfId="0" applyFont="1" applyBorder="1" applyAlignment="1">
      <alignment horizontal="center" vertical="center" shrinkToFit="1"/>
    </xf>
    <xf numFmtId="0" fontId="27" fillId="0" borderId="0" xfId="0" applyFont="1" applyAlignment="1">
      <alignment horizontal="left" vertical="center" shrinkToFit="1"/>
    </xf>
    <xf numFmtId="0" fontId="22" fillId="0" borderId="15" xfId="0" applyFont="1" applyBorder="1" applyAlignment="1">
      <alignment horizontal="left" vertical="top" shrinkToFit="1"/>
    </xf>
    <xf numFmtId="0" fontId="22" fillId="0" borderId="18" xfId="0" applyFont="1" applyBorder="1" applyAlignment="1">
      <alignment horizontal="left" vertical="top" shrinkToFit="1"/>
    </xf>
    <xf numFmtId="0" fontId="22" fillId="0" borderId="16" xfId="0" applyFont="1" applyBorder="1" applyAlignment="1">
      <alignment horizontal="left" vertical="top" shrinkToFit="1"/>
    </xf>
    <xf numFmtId="0" fontId="22" fillId="0" borderId="19" xfId="0" applyFont="1" applyFill="1" applyBorder="1" applyAlignment="1" applyProtection="1">
      <alignment horizontal="left" vertical="top" wrapText="1" shrinkToFit="1"/>
      <protection locked="0"/>
    </xf>
    <xf numFmtId="0" fontId="22" fillId="0" borderId="0" xfId="0" applyFont="1" applyFill="1" applyBorder="1" applyAlignment="1" applyProtection="1">
      <alignment horizontal="left" vertical="top" shrinkToFit="1"/>
      <protection locked="0"/>
    </xf>
    <xf numFmtId="0" fontId="22" fillId="0" borderId="13" xfId="0" applyFont="1" applyFill="1" applyBorder="1" applyAlignment="1" applyProtection="1">
      <alignment horizontal="left" vertical="top" shrinkToFit="1"/>
      <protection locked="0"/>
    </xf>
    <xf numFmtId="0" fontId="22" fillId="0" borderId="19" xfId="0" applyFont="1" applyFill="1" applyBorder="1" applyAlignment="1" applyProtection="1">
      <alignment horizontal="left" vertical="top" shrinkToFit="1"/>
      <protection locked="0"/>
    </xf>
    <xf numFmtId="0" fontId="22" fillId="0" borderId="51" xfId="0" applyFont="1" applyFill="1" applyBorder="1" applyAlignment="1" applyProtection="1">
      <alignment horizontal="left" vertical="top" shrinkToFit="1"/>
      <protection locked="0"/>
    </xf>
    <xf numFmtId="0" fontId="22" fillId="0" borderId="52" xfId="0" applyFont="1" applyFill="1" applyBorder="1" applyAlignment="1" applyProtection="1">
      <alignment horizontal="left" vertical="top" shrinkToFit="1"/>
      <protection locked="0"/>
    </xf>
    <xf numFmtId="0" fontId="22" fillId="0" borderId="53" xfId="0" applyFont="1" applyFill="1" applyBorder="1" applyAlignment="1" applyProtection="1">
      <alignment horizontal="left" vertical="top" shrinkToFit="1"/>
      <protection locked="0"/>
    </xf>
    <xf numFmtId="0" fontId="22" fillId="0" borderId="19" xfId="0" applyFont="1" applyBorder="1" applyAlignment="1">
      <alignment horizontal="left" vertical="top" shrinkToFit="1"/>
    </xf>
    <xf numFmtId="0" fontId="22" fillId="0" borderId="0" xfId="0" applyFont="1" applyBorder="1" applyAlignment="1">
      <alignment horizontal="left" vertical="top" shrinkToFit="1"/>
    </xf>
    <xf numFmtId="0" fontId="22" fillId="0" borderId="13" xfId="0" applyFont="1" applyBorder="1" applyAlignment="1">
      <alignment horizontal="left" vertical="top" shrinkToFit="1"/>
    </xf>
    <xf numFmtId="0" fontId="22" fillId="0" borderId="17" xfId="0" applyFont="1" applyFill="1" applyBorder="1" applyAlignment="1" applyProtection="1">
      <alignment horizontal="left" vertical="top" shrinkToFit="1"/>
      <protection locked="0"/>
    </xf>
    <xf numFmtId="0" fontId="22" fillId="0" borderId="12" xfId="0" applyFont="1" applyFill="1" applyBorder="1" applyAlignment="1" applyProtection="1">
      <alignment horizontal="left" vertical="top" shrinkToFit="1"/>
      <protection locked="0"/>
    </xf>
    <xf numFmtId="0" fontId="22" fillId="0" borderId="11" xfId="0" applyFont="1" applyFill="1" applyBorder="1" applyAlignment="1" applyProtection="1">
      <alignment horizontal="left" vertical="top" shrinkToFit="1"/>
      <protection locked="0"/>
    </xf>
    <xf numFmtId="176" fontId="22" fillId="0" borderId="14" xfId="0" applyNumberFormat="1" applyFont="1" applyFill="1" applyBorder="1" applyAlignment="1" applyProtection="1">
      <alignment horizontal="center" vertical="center" shrinkToFit="1"/>
      <protection locked="0"/>
    </xf>
    <xf numFmtId="176" fontId="22" fillId="0" borderId="46" xfId="0" applyNumberFormat="1" applyFont="1" applyFill="1" applyBorder="1" applyAlignment="1" applyProtection="1">
      <alignment horizontal="center" vertical="center" shrinkToFit="1"/>
      <protection locked="0"/>
    </xf>
    <xf numFmtId="0" fontId="22" fillId="0" borderId="76" xfId="0" applyFont="1" applyFill="1" applyBorder="1" applyAlignment="1" applyProtection="1">
      <alignment horizontal="left" vertical="center" shrinkToFit="1"/>
      <protection locked="0"/>
    </xf>
    <xf numFmtId="0" fontId="22" fillId="0" borderId="78" xfId="0" applyFont="1" applyFill="1" applyBorder="1" applyAlignment="1" applyProtection="1">
      <alignment horizontal="left" vertical="center" shrinkToFit="1"/>
      <protection locked="0"/>
    </xf>
    <xf numFmtId="0" fontId="22" fillId="0" borderId="79" xfId="0" applyFont="1" applyFill="1" applyBorder="1" applyAlignment="1" applyProtection="1">
      <alignment horizontal="left" vertical="center" shrinkToFit="1"/>
      <protection locked="0"/>
    </xf>
    <xf numFmtId="0" fontId="22" fillId="0" borderId="80" xfId="0" applyFont="1" applyFill="1" applyBorder="1" applyAlignment="1" applyProtection="1">
      <alignment horizontal="left" vertical="center" shrinkToFit="1"/>
      <protection locked="0"/>
    </xf>
    <xf numFmtId="0" fontId="22" fillId="0" borderId="52" xfId="0" applyFont="1" applyBorder="1" applyAlignment="1">
      <alignment horizontal="center" vertical="center" shrinkToFit="1"/>
    </xf>
    <xf numFmtId="0" fontId="35" fillId="0" borderId="15" xfId="0" applyFont="1" applyBorder="1" applyAlignment="1">
      <alignment horizontal="center" vertical="center" shrinkToFit="1"/>
    </xf>
    <xf numFmtId="0" fontId="35" fillId="0" borderId="18" xfId="0" applyFont="1" applyBorder="1" applyAlignment="1">
      <alignment horizontal="center" vertical="center" shrinkToFit="1"/>
    </xf>
    <xf numFmtId="0" fontId="35" fillId="0" borderId="16" xfId="0" applyFont="1" applyBorder="1" applyAlignment="1">
      <alignment horizontal="center" vertical="center" shrinkToFit="1"/>
    </xf>
    <xf numFmtId="0" fontId="35" fillId="0" borderId="17"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11" xfId="0" applyFont="1" applyBorder="1" applyAlignment="1">
      <alignment horizontal="center" vertical="center" shrinkToFit="1"/>
    </xf>
    <xf numFmtId="0" fontId="22" fillId="0" borderId="78" xfId="0" applyFont="1" applyBorder="1" applyAlignment="1">
      <alignment horizontal="center" vertical="center" shrinkToFit="1"/>
    </xf>
    <xf numFmtId="49" fontId="26" fillId="0" borderId="65" xfId="0" applyNumberFormat="1" applyFont="1" applyBorder="1" applyAlignment="1" applyProtection="1">
      <alignment horizontal="left" vertical="top" wrapText="1"/>
      <protection locked="0"/>
    </xf>
    <xf numFmtId="49" fontId="26" fillId="0" borderId="66" xfId="0" applyNumberFormat="1" applyFont="1" applyBorder="1" applyAlignment="1" applyProtection="1">
      <alignment horizontal="left" vertical="top" wrapText="1"/>
      <protection locked="0"/>
    </xf>
    <xf numFmtId="49" fontId="26" fillId="0" borderId="86" xfId="0" applyNumberFormat="1" applyFont="1" applyBorder="1" applyAlignment="1" applyProtection="1">
      <alignment horizontal="left" vertical="top" wrapText="1"/>
      <protection locked="0"/>
    </xf>
    <xf numFmtId="0" fontId="26" fillId="0" borderId="65" xfId="0" applyFont="1" applyBorder="1" applyAlignment="1" applyProtection="1">
      <alignment horizontal="left" vertical="top" wrapText="1"/>
      <protection locked="0"/>
    </xf>
    <xf numFmtId="0" fontId="26" fillId="0" borderId="66" xfId="0" applyFont="1" applyBorder="1" applyAlignment="1" applyProtection="1">
      <alignment horizontal="left" vertical="top" wrapText="1"/>
      <protection locked="0"/>
    </xf>
    <xf numFmtId="0" fontId="26" fillId="0" borderId="86" xfId="0" applyFont="1" applyBorder="1" applyAlignment="1" applyProtection="1">
      <alignment horizontal="left" vertical="top" wrapText="1"/>
      <protection locked="0"/>
    </xf>
    <xf numFmtId="0" fontId="26" fillId="0" borderId="0" xfId="0" applyFont="1" applyAlignment="1" applyProtection="1">
      <alignment horizontal="center" vertical="center" wrapText="1"/>
    </xf>
    <xf numFmtId="0" fontId="37" fillId="0" borderId="65" xfId="0" applyNumberFormat="1" applyFont="1" applyBorder="1" applyAlignment="1" applyProtection="1">
      <alignment horizontal="left" vertical="top" wrapText="1"/>
      <protection locked="0"/>
    </xf>
    <xf numFmtId="0" fontId="37" fillId="0" borderId="66" xfId="0" applyNumberFormat="1" applyFont="1" applyBorder="1" applyAlignment="1" applyProtection="1">
      <alignment horizontal="left" vertical="top" wrapText="1"/>
      <protection locked="0"/>
    </xf>
    <xf numFmtId="0" fontId="37" fillId="0" borderId="86" xfId="0" applyNumberFormat="1" applyFont="1" applyBorder="1" applyAlignment="1" applyProtection="1">
      <alignment horizontal="left" vertical="top" wrapText="1"/>
      <protection locked="0"/>
    </xf>
    <xf numFmtId="0" fontId="26" fillId="0" borderId="65" xfId="0" applyNumberFormat="1" applyFont="1" applyBorder="1" applyAlignment="1" applyProtection="1">
      <alignment horizontal="left" vertical="top" wrapText="1"/>
      <protection locked="0"/>
    </xf>
    <xf numFmtId="0" fontId="26" fillId="0" borderId="66" xfId="0" applyNumberFormat="1" applyFont="1" applyBorder="1" applyAlignment="1" applyProtection="1">
      <alignment horizontal="left" vertical="top" wrapText="1"/>
      <protection locked="0"/>
    </xf>
    <xf numFmtId="0" fontId="26" fillId="0" borderId="86" xfId="0" applyNumberFormat="1" applyFont="1" applyBorder="1" applyAlignment="1" applyProtection="1">
      <alignment horizontal="left" vertical="top" wrapText="1"/>
      <protection locked="0"/>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3">
    <dxf>
      <fill>
        <patternFill>
          <bgColor rgb="FFFF0000"/>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X$37" noThreeD="1"/>
</file>

<file path=xl/ctrlProps/ctrlProp4.xml><?xml version="1.0" encoding="utf-8"?>
<formControlPr xmlns="http://schemas.microsoft.com/office/spreadsheetml/2009/9/main" objectType="CheckBox" fmlaLink="$V$37" noThreeD="1"/>
</file>

<file path=xl/ctrlProps/ctrlProp5.xml><?xml version="1.0" encoding="utf-8"?>
<formControlPr xmlns="http://schemas.microsoft.com/office/spreadsheetml/2009/9/main" objectType="CheckBox" fmlaLink="$T$37" noThreeD="1"/>
</file>

<file path=xl/ctrlProps/ctrlProp6.xml><?xml version="1.0" encoding="utf-8"?>
<formControlPr xmlns="http://schemas.microsoft.com/office/spreadsheetml/2009/9/main" objectType="CheckBox" fmlaLink="$Q$37" noThreeD="1"/>
</file>

<file path=xl/ctrlProps/ctrlProp7.xml><?xml version="1.0" encoding="utf-8"?>
<formControlPr xmlns="http://schemas.microsoft.com/office/spreadsheetml/2009/9/main" objectType="CheckBox" fmlaLink="$O$37" noThreeD="1"/>
</file>

<file path=xl/ctrlProps/ctrlProp8.xml><?xml version="1.0" encoding="utf-8"?>
<formControlPr xmlns="http://schemas.microsoft.com/office/spreadsheetml/2009/9/main" objectType="CheckBox" fmlaLink="$N$4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200025</xdr:colOff>
          <xdr:row>0</xdr:row>
          <xdr:rowOff>180975</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w="9525">
              <a:miter lim="800000"/>
              <a:headEnd/>
              <a:tailEnd/>
            </a:ln>
          </xdr:spPr>
          <xdr:txBody>
            <a:bodyPr vertOverflow="clip" wrap="square" lIns="18288" tIns="0" rIns="0" bIns="0" anchor="ctr" upright="1"/>
            <a:lstStyle/>
            <a:p>
              <a:pPr algn="ctr" rtl="0">
                <a:defRPr sz="1000"/>
              </a:pPr>
              <a:endParaRPr lang="ja-JP" altLang="en-US"/>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219075</xdr:rowOff>
        </xdr:from>
        <xdr:to>
          <xdr:col>8</xdr:col>
          <xdr:colOff>457200</xdr:colOff>
          <xdr:row>35</xdr:row>
          <xdr:rowOff>371475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34</xdr:row>
          <xdr:rowOff>219075</xdr:rowOff>
        </xdr:from>
        <xdr:to>
          <xdr:col>10</xdr:col>
          <xdr:colOff>447675</xdr:colOff>
          <xdr:row>35</xdr:row>
          <xdr:rowOff>371475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219075</xdr:rowOff>
        </xdr:from>
        <xdr:to>
          <xdr:col>8</xdr:col>
          <xdr:colOff>457200</xdr:colOff>
          <xdr:row>35</xdr:row>
          <xdr:rowOff>371475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34</xdr:row>
          <xdr:rowOff>219075</xdr:rowOff>
        </xdr:from>
        <xdr:to>
          <xdr:col>6</xdr:col>
          <xdr:colOff>400050</xdr:colOff>
          <xdr:row>35</xdr:row>
          <xdr:rowOff>371475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34</xdr:row>
          <xdr:rowOff>219075</xdr:rowOff>
        </xdr:from>
        <xdr:to>
          <xdr:col>3</xdr:col>
          <xdr:colOff>419100</xdr:colOff>
          <xdr:row>35</xdr:row>
          <xdr:rowOff>371475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34</xdr:row>
          <xdr:rowOff>219075</xdr:rowOff>
        </xdr:from>
        <xdr:to>
          <xdr:col>1</xdr:col>
          <xdr:colOff>438150</xdr:colOff>
          <xdr:row>35</xdr:row>
          <xdr:rowOff>371475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44</xdr:row>
          <xdr:rowOff>19050</xdr:rowOff>
        </xdr:from>
        <xdr:to>
          <xdr:col>1</xdr:col>
          <xdr:colOff>447675</xdr:colOff>
          <xdr:row>45</xdr:row>
          <xdr:rowOff>19050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BC90"/>
  <sheetViews>
    <sheetView showGridLines="0" tabSelected="1" zoomScale="85" zoomScaleNormal="85" zoomScaleSheetLayoutView="100" workbookViewId="0">
      <selection activeCell="A88" sqref="A88"/>
    </sheetView>
  </sheetViews>
  <sheetFormatPr defaultColWidth="8.75" defaultRowHeight="13.5" x14ac:dyDescent="0.4"/>
  <cols>
    <col min="1" max="1" width="5.25" style="1" customWidth="1"/>
    <col min="2" max="2" width="19.125" style="1" customWidth="1"/>
    <col min="3" max="4" width="11.75" style="1" customWidth="1"/>
    <col min="5" max="5" width="10.625" style="1" customWidth="1"/>
    <col min="6" max="11" width="11.75" style="1" customWidth="1"/>
    <col min="12" max="12" width="12.875" style="1" customWidth="1"/>
    <col min="13" max="13" width="11.75" style="57" customWidth="1"/>
    <col min="14" max="16" width="11.75" style="118" customWidth="1"/>
    <col min="17" max="19" width="2.625" style="118" customWidth="1"/>
    <col min="20" max="26" width="2.625" style="119" customWidth="1"/>
    <col min="27" max="43" width="8.75" style="119"/>
    <col min="44" max="16384" width="8.75" style="1"/>
  </cols>
  <sheetData>
    <row r="1" spans="2:29" ht="18.600000000000001" customHeight="1" x14ac:dyDescent="0.4">
      <c r="B1" s="226" t="s">
        <v>0</v>
      </c>
      <c r="C1" s="226"/>
      <c r="D1" s="226"/>
      <c r="E1" s="35"/>
      <c r="F1" s="35"/>
    </row>
    <row r="2" spans="2:29" ht="18.600000000000001" customHeight="1" x14ac:dyDescent="0.4">
      <c r="B2" s="2"/>
      <c r="C2" s="2"/>
      <c r="D2" s="12"/>
      <c r="E2" s="12"/>
      <c r="F2" s="12"/>
    </row>
    <row r="3" spans="2:29" ht="19.899999999999999" customHeight="1" x14ac:dyDescent="0.4">
      <c r="B3" s="232" t="s">
        <v>23</v>
      </c>
      <c r="C3" s="232"/>
      <c r="D3" s="232" t="s">
        <v>24</v>
      </c>
      <c r="E3" s="232"/>
      <c r="F3" s="230"/>
      <c r="G3" s="231"/>
      <c r="H3" s="9"/>
      <c r="I3" s="9"/>
      <c r="J3" s="9"/>
      <c r="K3" s="9"/>
      <c r="L3" s="9"/>
      <c r="M3" s="9"/>
      <c r="N3" s="120"/>
      <c r="O3" s="120"/>
      <c r="P3" s="120"/>
      <c r="Q3" s="118" t="b">
        <f>NOT(B4="")</f>
        <v>0</v>
      </c>
      <c r="T3" s="118"/>
      <c r="U3" s="118"/>
      <c r="V3" s="118"/>
    </row>
    <row r="4" spans="2:29" ht="19.899999999999999" customHeight="1" x14ac:dyDescent="0.4">
      <c r="B4" s="233"/>
      <c r="C4" s="233"/>
      <c r="D4" s="233"/>
      <c r="E4" s="233"/>
      <c r="F4" s="230"/>
      <c r="G4" s="231"/>
      <c r="H4" s="9"/>
      <c r="I4" s="9"/>
      <c r="J4" s="9"/>
      <c r="K4" s="9"/>
      <c r="L4" s="9"/>
      <c r="M4" s="9"/>
      <c r="N4" s="120"/>
      <c r="O4" s="120"/>
      <c r="P4" s="120"/>
      <c r="Q4" s="118" t="b">
        <f>NOT(D4="")</f>
        <v>0</v>
      </c>
      <c r="T4" s="118"/>
      <c r="U4" s="118"/>
      <c r="V4" s="118"/>
    </row>
    <row r="5" spans="2:29" ht="16.899999999999999" customHeight="1" x14ac:dyDescent="0.4">
      <c r="B5" s="9"/>
      <c r="C5" s="9"/>
      <c r="D5" s="9"/>
      <c r="E5" s="9"/>
      <c r="F5" s="9"/>
      <c r="G5" s="9"/>
      <c r="H5" s="9"/>
      <c r="I5" s="9"/>
      <c r="J5" s="9"/>
      <c r="K5" s="9"/>
      <c r="L5" s="9"/>
      <c r="M5" s="9"/>
      <c r="N5" s="120"/>
      <c r="O5" s="120"/>
      <c r="P5" s="120"/>
      <c r="T5" s="118"/>
      <c r="U5" s="118"/>
      <c r="V5" s="118"/>
    </row>
    <row r="6" spans="2:29" ht="16.899999999999999" customHeight="1" x14ac:dyDescent="0.4">
      <c r="B6" s="9"/>
      <c r="C6" s="9"/>
      <c r="D6" s="9"/>
      <c r="E6" s="9"/>
      <c r="F6" s="9"/>
      <c r="G6" s="9"/>
      <c r="H6" s="9"/>
      <c r="I6" s="9"/>
      <c r="J6" s="9"/>
      <c r="K6" s="9"/>
      <c r="L6" s="9"/>
      <c r="M6" s="9"/>
      <c r="N6" s="120"/>
      <c r="O6" s="120"/>
      <c r="P6" s="120"/>
      <c r="T6" s="118"/>
      <c r="U6" s="118"/>
      <c r="V6" s="118"/>
    </row>
    <row r="7" spans="2:29" x14ac:dyDescent="0.4">
      <c r="B7" s="3"/>
      <c r="C7" s="3"/>
      <c r="D7" s="3"/>
      <c r="E7" s="3"/>
      <c r="F7" s="3"/>
      <c r="M7" s="1"/>
      <c r="N7" s="119"/>
      <c r="O7" s="119"/>
      <c r="P7" s="119"/>
      <c r="T7" s="118"/>
      <c r="U7" s="118"/>
      <c r="V7" s="118"/>
    </row>
    <row r="8" spans="2:29" ht="28.5" x14ac:dyDescent="0.4">
      <c r="B8" s="227" t="s">
        <v>15</v>
      </c>
      <c r="C8" s="227"/>
      <c r="D8" s="227"/>
      <c r="E8" s="227"/>
      <c r="F8" s="227"/>
      <c r="G8" s="227"/>
      <c r="H8" s="227"/>
      <c r="I8" s="227"/>
      <c r="J8" s="227"/>
      <c r="K8" s="227"/>
      <c r="L8" s="227"/>
      <c r="M8" s="62"/>
      <c r="N8" s="121"/>
      <c r="O8" s="121"/>
      <c r="P8" s="121"/>
      <c r="T8" s="118"/>
      <c r="U8" s="118"/>
      <c r="V8" s="118"/>
    </row>
    <row r="9" spans="2:29" ht="18" customHeight="1" x14ac:dyDescent="0.4">
      <c r="B9" s="4"/>
      <c r="C9" s="4"/>
      <c r="D9" s="4"/>
      <c r="E9" s="4"/>
      <c r="F9" s="4"/>
      <c r="G9" s="4"/>
      <c r="H9" s="4"/>
      <c r="I9" s="4"/>
      <c r="J9" s="4"/>
      <c r="K9" s="4"/>
      <c r="L9" s="4"/>
      <c r="M9" s="4"/>
      <c r="N9" s="122"/>
      <c r="O9" s="122"/>
      <c r="P9" s="122"/>
      <c r="T9" s="118"/>
      <c r="U9" s="118"/>
      <c r="V9" s="118"/>
    </row>
    <row r="10" spans="2:29" x14ac:dyDescent="0.4">
      <c r="B10" s="3"/>
      <c r="C10" s="3"/>
      <c r="D10" s="3"/>
      <c r="E10" s="3"/>
      <c r="F10" s="3"/>
      <c r="M10" s="1"/>
      <c r="N10" s="119"/>
      <c r="O10" s="119"/>
      <c r="P10" s="119"/>
      <c r="T10" s="118"/>
      <c r="U10" s="118"/>
      <c r="V10" s="118"/>
    </row>
    <row r="11" spans="2:29" ht="22.5" customHeight="1" x14ac:dyDescent="0.4">
      <c r="B11" s="229" t="s">
        <v>257</v>
      </c>
      <c r="C11" s="229"/>
      <c r="D11" s="229"/>
      <c r="E11" s="229"/>
      <c r="F11" s="229"/>
      <c r="G11" s="229"/>
      <c r="H11" s="229"/>
      <c r="I11" s="229"/>
      <c r="J11" s="229"/>
      <c r="K11" s="229"/>
      <c r="L11" s="229"/>
      <c r="M11" s="63"/>
      <c r="N11" s="123"/>
      <c r="O11" s="123"/>
      <c r="P11" s="123"/>
      <c r="T11" s="118"/>
      <c r="U11" s="118"/>
      <c r="V11" s="118"/>
    </row>
    <row r="12" spans="2:29" ht="22.5" customHeight="1" x14ac:dyDescent="0.4">
      <c r="B12" s="229" t="s">
        <v>20</v>
      </c>
      <c r="C12" s="229"/>
      <c r="D12" s="229"/>
      <c r="E12" s="229"/>
      <c r="F12" s="229"/>
      <c r="G12" s="229"/>
      <c r="H12" s="229"/>
      <c r="I12" s="229"/>
      <c r="J12" s="229"/>
      <c r="K12" s="229"/>
      <c r="L12" s="229"/>
      <c r="M12" s="63"/>
      <c r="N12" s="123"/>
      <c r="O12" s="123"/>
      <c r="P12" s="123"/>
      <c r="T12" s="118"/>
      <c r="U12" s="118"/>
      <c r="V12" s="118"/>
    </row>
    <row r="13" spans="2:29" ht="23.25" customHeight="1" x14ac:dyDescent="0.4">
      <c r="B13" s="229" t="s">
        <v>21</v>
      </c>
      <c r="C13" s="229"/>
      <c r="D13" s="229"/>
      <c r="E13" s="229"/>
      <c r="F13" s="229"/>
      <c r="G13" s="229"/>
      <c r="H13" s="229"/>
      <c r="I13" s="229"/>
      <c r="J13" s="229"/>
      <c r="K13" s="229"/>
      <c r="L13" s="229"/>
      <c r="M13" s="63"/>
      <c r="N13" s="123"/>
      <c r="O13" s="123"/>
      <c r="P13" s="123"/>
      <c r="T13" s="118"/>
      <c r="U13" s="118"/>
      <c r="V13" s="118"/>
    </row>
    <row r="14" spans="2:29" ht="19.5" customHeight="1" x14ac:dyDescent="0.4">
      <c r="M14" s="1"/>
      <c r="N14" s="119"/>
      <c r="O14" s="119"/>
      <c r="P14" s="119"/>
      <c r="T14" s="118"/>
      <c r="U14" s="118"/>
      <c r="V14" s="118"/>
      <c r="AC14" s="119">
        <f>E26</f>
        <v>0</v>
      </c>
    </row>
    <row r="15" spans="2:29" ht="18" customHeight="1" x14ac:dyDescent="0.4">
      <c r="B15" s="13" t="s">
        <v>19</v>
      </c>
      <c r="C15" s="208"/>
      <c r="D15" s="208"/>
      <c r="E15" s="60"/>
      <c r="F15" s="60"/>
      <c r="M15" s="1"/>
      <c r="N15" s="119"/>
      <c r="O15" s="119"/>
      <c r="P15" s="119"/>
      <c r="T15" s="118"/>
      <c r="U15" s="118"/>
      <c r="V15" s="118"/>
    </row>
    <row r="16" spans="2:29" ht="18" customHeight="1" x14ac:dyDescent="0.4">
      <c r="B16" s="7"/>
      <c r="C16" s="7"/>
      <c r="D16" s="7"/>
      <c r="E16" s="7"/>
      <c r="F16" s="7"/>
      <c r="M16" s="1"/>
      <c r="N16" s="119"/>
      <c r="O16" s="119"/>
      <c r="P16" s="119"/>
      <c r="T16" s="118"/>
      <c r="U16" s="118"/>
      <c r="V16" s="118"/>
    </row>
    <row r="17" spans="2:22" ht="18" customHeight="1" x14ac:dyDescent="0.4">
      <c r="B17" s="6"/>
      <c r="C17" s="6"/>
      <c r="D17" s="6"/>
      <c r="E17" s="6"/>
      <c r="F17" s="6"/>
      <c r="M17" s="1"/>
      <c r="N17" s="119"/>
      <c r="O17" s="119"/>
      <c r="P17" s="119"/>
      <c r="T17" s="118"/>
      <c r="U17" s="118"/>
      <c r="V17" s="118"/>
    </row>
    <row r="18" spans="2:22" ht="18" customHeight="1" x14ac:dyDescent="0.4">
      <c r="B18" s="228" t="s">
        <v>17</v>
      </c>
      <c r="C18" s="228"/>
      <c r="D18" s="228"/>
      <c r="E18" s="228"/>
      <c r="F18" s="228"/>
      <c r="G18" s="228"/>
      <c r="H18" s="11"/>
      <c r="I18" s="11"/>
      <c r="M18" s="1"/>
      <c r="N18" s="119"/>
      <c r="O18" s="119"/>
      <c r="P18" s="119"/>
      <c r="T18" s="118"/>
      <c r="U18" s="118"/>
      <c r="V18" s="118"/>
    </row>
    <row r="19" spans="2:22" ht="18" customHeight="1" x14ac:dyDescent="0.4">
      <c r="B19" s="5"/>
      <c r="C19" s="5"/>
      <c r="M19" s="1"/>
      <c r="N19" s="119"/>
      <c r="O19" s="119"/>
      <c r="P19" s="119"/>
      <c r="T19" s="118"/>
      <c r="U19" s="118"/>
      <c r="V19" s="118"/>
    </row>
    <row r="20" spans="2:22" ht="18" customHeight="1" x14ac:dyDescent="0.4">
      <c r="M20" s="1"/>
      <c r="N20" s="119"/>
      <c r="O20" s="119"/>
      <c r="P20" s="119"/>
      <c r="T20" s="118"/>
      <c r="U20" s="118"/>
      <c r="V20" s="118"/>
    </row>
    <row r="21" spans="2:22" ht="18" customHeight="1" thickBot="1" x14ac:dyDescent="0.45">
      <c r="B21" s="7" t="s">
        <v>1</v>
      </c>
      <c r="M21" s="1"/>
      <c r="N21" s="119"/>
      <c r="O21" s="119"/>
      <c r="P21" s="119"/>
      <c r="T21" s="118"/>
      <c r="U21" s="118"/>
      <c r="V21" s="118"/>
    </row>
    <row r="22" spans="2:22" ht="34.9" customHeight="1" x14ac:dyDescent="0.4">
      <c r="B22" s="202" t="s">
        <v>258</v>
      </c>
      <c r="C22" s="203" t="s">
        <v>14</v>
      </c>
      <c r="D22" s="204"/>
      <c r="E22" s="205"/>
      <c r="F22" s="206"/>
      <c r="G22" s="206"/>
      <c r="H22" s="206"/>
      <c r="I22" s="206"/>
      <c r="J22" s="206"/>
      <c r="K22" s="206"/>
      <c r="L22" s="207"/>
      <c r="M22" s="1"/>
      <c r="N22" s="119"/>
      <c r="O22" s="119"/>
      <c r="P22" s="119"/>
      <c r="Q22" s="118" t="b">
        <f t="shared" ref="Q22:Q29" si="0">NOT(E22="")</f>
        <v>0</v>
      </c>
      <c r="R22" s="118">
        <f t="shared" ref="R22:R32" si="1">COUNTIF(Q22, "TRUE")</f>
        <v>0</v>
      </c>
      <c r="T22" s="118"/>
      <c r="U22" s="118"/>
      <c r="V22" s="118"/>
    </row>
    <row r="23" spans="2:22" ht="24" customHeight="1" x14ac:dyDescent="0.4">
      <c r="B23" s="185"/>
      <c r="C23" s="197" t="s">
        <v>259</v>
      </c>
      <c r="D23" s="196"/>
      <c r="E23" s="154"/>
      <c r="F23" s="155"/>
      <c r="G23" s="155"/>
      <c r="H23" s="155"/>
      <c r="I23" s="155"/>
      <c r="J23" s="155"/>
      <c r="K23" s="155"/>
      <c r="L23" s="156"/>
      <c r="M23" s="1"/>
      <c r="N23" s="119"/>
      <c r="O23" s="119"/>
      <c r="P23" s="119"/>
      <c r="Q23" s="118" t="b">
        <f t="shared" si="0"/>
        <v>0</v>
      </c>
      <c r="R23" s="118">
        <f t="shared" si="1"/>
        <v>0</v>
      </c>
      <c r="T23" s="118"/>
      <c r="U23" s="118"/>
      <c r="V23" s="118"/>
    </row>
    <row r="24" spans="2:22" ht="34.9" customHeight="1" x14ac:dyDescent="0.4">
      <c r="B24" s="194"/>
      <c r="C24" s="198"/>
      <c r="D24" s="199"/>
      <c r="E24" s="157"/>
      <c r="F24" s="158"/>
      <c r="G24" s="158"/>
      <c r="H24" s="158"/>
      <c r="I24" s="158"/>
      <c r="J24" s="158"/>
      <c r="K24" s="158"/>
      <c r="L24" s="159"/>
      <c r="M24" s="1"/>
      <c r="N24" s="119"/>
      <c r="O24" s="119"/>
      <c r="P24" s="119"/>
      <c r="Q24" s="118" t="b">
        <f t="shared" si="0"/>
        <v>0</v>
      </c>
      <c r="R24" s="118">
        <f t="shared" si="1"/>
        <v>0</v>
      </c>
      <c r="T24" s="118"/>
      <c r="U24" s="118"/>
      <c r="V24" s="118"/>
    </row>
    <row r="25" spans="2:22" ht="24" customHeight="1" x14ac:dyDescent="0.4">
      <c r="B25" s="185" t="s">
        <v>2</v>
      </c>
      <c r="C25" s="197" t="s">
        <v>22</v>
      </c>
      <c r="D25" s="196"/>
      <c r="E25" s="154"/>
      <c r="F25" s="155"/>
      <c r="G25" s="155"/>
      <c r="H25" s="155"/>
      <c r="I25" s="155"/>
      <c r="J25" s="155"/>
      <c r="K25" s="155"/>
      <c r="L25" s="156"/>
      <c r="M25" s="1"/>
      <c r="N25" s="119"/>
      <c r="O25" s="119"/>
      <c r="P25" s="119"/>
      <c r="Q25" s="118" t="b">
        <f t="shared" si="0"/>
        <v>0</v>
      </c>
      <c r="R25" s="118">
        <f t="shared" si="1"/>
        <v>0</v>
      </c>
      <c r="T25" s="118"/>
      <c r="U25" s="118"/>
      <c r="V25" s="118"/>
    </row>
    <row r="26" spans="2:22" ht="34.9" customHeight="1" x14ac:dyDescent="0.4">
      <c r="B26" s="185"/>
      <c r="C26" s="198"/>
      <c r="D26" s="199"/>
      <c r="E26" s="157"/>
      <c r="F26" s="158"/>
      <c r="G26" s="158"/>
      <c r="H26" s="158"/>
      <c r="I26" s="158"/>
      <c r="J26" s="158"/>
      <c r="K26" s="158"/>
      <c r="L26" s="159"/>
      <c r="M26" s="1"/>
      <c r="N26" s="119"/>
      <c r="O26" s="119"/>
      <c r="P26" s="119"/>
      <c r="Q26" s="118" t="b">
        <f t="shared" si="0"/>
        <v>0</v>
      </c>
      <c r="R26" s="118">
        <f t="shared" si="1"/>
        <v>0</v>
      </c>
      <c r="T26" s="118"/>
      <c r="U26" s="118"/>
      <c r="V26" s="118"/>
    </row>
    <row r="27" spans="2:22" ht="34.9" customHeight="1" x14ac:dyDescent="0.4">
      <c r="B27" s="192" t="s">
        <v>3</v>
      </c>
      <c r="C27" s="195" t="s">
        <v>81</v>
      </c>
      <c r="D27" s="196"/>
      <c r="E27" s="163"/>
      <c r="F27" s="164"/>
      <c r="G27" s="164"/>
      <c r="H27" s="164"/>
      <c r="I27" s="164"/>
      <c r="J27" s="164"/>
      <c r="K27" s="164"/>
      <c r="L27" s="165"/>
      <c r="M27" s="1"/>
      <c r="N27" s="119"/>
      <c r="O27" s="119"/>
      <c r="P27" s="119"/>
      <c r="Q27" s="118" t="b">
        <f t="shared" si="0"/>
        <v>0</v>
      </c>
      <c r="R27" s="118">
        <f t="shared" si="1"/>
        <v>0</v>
      </c>
      <c r="T27" s="118"/>
      <c r="U27" s="118"/>
      <c r="V27" s="118"/>
    </row>
    <row r="28" spans="2:22" ht="24" customHeight="1" x14ac:dyDescent="0.4">
      <c r="B28" s="193"/>
      <c r="C28" s="200" t="s">
        <v>125</v>
      </c>
      <c r="D28" s="201"/>
      <c r="E28" s="175"/>
      <c r="F28" s="176"/>
      <c r="G28" s="176"/>
      <c r="H28" s="176"/>
      <c r="I28" s="176"/>
      <c r="J28" s="176"/>
      <c r="K28" s="176"/>
      <c r="L28" s="177"/>
      <c r="M28" s="1"/>
      <c r="N28" s="119"/>
      <c r="O28" s="119"/>
      <c r="P28" s="119"/>
      <c r="Q28" s="118" t="b">
        <f t="shared" si="0"/>
        <v>0</v>
      </c>
      <c r="R28" s="118">
        <f t="shared" si="1"/>
        <v>0</v>
      </c>
      <c r="T28" s="118"/>
      <c r="U28" s="118"/>
      <c r="V28" s="118"/>
    </row>
    <row r="29" spans="2:22" ht="34.9" customHeight="1" thickBot="1" x14ac:dyDescent="0.45">
      <c r="B29" s="194"/>
      <c r="C29" s="198"/>
      <c r="D29" s="199"/>
      <c r="E29" s="166"/>
      <c r="F29" s="167"/>
      <c r="G29" s="167"/>
      <c r="H29" s="167"/>
      <c r="I29" s="167"/>
      <c r="J29" s="167"/>
      <c r="K29" s="167"/>
      <c r="L29" s="168"/>
      <c r="M29" s="1"/>
      <c r="N29" s="119"/>
      <c r="O29" s="119"/>
      <c r="P29" s="119"/>
      <c r="Q29" s="118" t="b">
        <f t="shared" si="0"/>
        <v>0</v>
      </c>
      <c r="R29" s="118">
        <f t="shared" si="1"/>
        <v>0</v>
      </c>
      <c r="T29" s="118"/>
      <c r="U29" s="118"/>
      <c r="V29" s="118"/>
    </row>
    <row r="30" spans="2:22" ht="33" customHeight="1" x14ac:dyDescent="0.4">
      <c r="B30" s="33" t="s">
        <v>4</v>
      </c>
      <c r="C30" s="169"/>
      <c r="D30" s="170"/>
      <c r="E30" s="170"/>
      <c r="F30" s="170"/>
      <c r="G30" s="171"/>
      <c r="H30" s="14"/>
      <c r="I30" s="14"/>
      <c r="J30" s="14"/>
      <c r="K30" s="14"/>
      <c r="L30" s="14"/>
      <c r="M30" s="9"/>
      <c r="N30" s="120"/>
      <c r="O30" s="120"/>
      <c r="P30" s="120"/>
      <c r="Q30" s="118" t="b">
        <f>NOT(C30="")</f>
        <v>0</v>
      </c>
      <c r="R30" s="118">
        <f t="shared" si="1"/>
        <v>0</v>
      </c>
      <c r="T30" s="118"/>
      <c r="U30" s="118"/>
      <c r="V30" s="118"/>
    </row>
    <row r="31" spans="2:22" ht="33" customHeight="1" x14ac:dyDescent="0.4">
      <c r="B31" s="33" t="s">
        <v>16</v>
      </c>
      <c r="C31" s="169"/>
      <c r="D31" s="170"/>
      <c r="E31" s="170"/>
      <c r="F31" s="170"/>
      <c r="G31" s="171"/>
      <c r="H31" s="9"/>
      <c r="I31" s="9"/>
      <c r="J31" s="9"/>
      <c r="K31" s="9"/>
      <c r="L31" s="9"/>
      <c r="M31" s="9"/>
      <c r="N31" s="120"/>
      <c r="O31" s="120"/>
      <c r="P31" s="120"/>
      <c r="Q31" s="118" t="b">
        <f>NOT(C31="")</f>
        <v>0</v>
      </c>
      <c r="R31" s="118">
        <f t="shared" si="1"/>
        <v>0</v>
      </c>
      <c r="T31" s="118"/>
      <c r="U31" s="118"/>
      <c r="V31" s="118"/>
    </row>
    <row r="32" spans="2:22" ht="33" customHeight="1" thickBot="1" x14ac:dyDescent="0.45">
      <c r="B32" s="34" t="s">
        <v>5</v>
      </c>
      <c r="C32" s="172"/>
      <c r="D32" s="173"/>
      <c r="E32" s="173"/>
      <c r="F32" s="173"/>
      <c r="G32" s="174"/>
      <c r="H32" s="9"/>
      <c r="I32" s="9"/>
      <c r="J32" s="9"/>
      <c r="K32" s="9"/>
      <c r="L32" s="9"/>
      <c r="M32" s="9"/>
      <c r="N32" s="120"/>
      <c r="O32" s="120"/>
      <c r="P32" s="120"/>
      <c r="Q32" s="118" t="b">
        <f>NOT(C32="")</f>
        <v>0</v>
      </c>
      <c r="R32" s="118">
        <f t="shared" si="1"/>
        <v>0</v>
      </c>
      <c r="T32" s="118"/>
      <c r="U32" s="118"/>
      <c r="V32" s="118"/>
    </row>
    <row r="33" spans="2:55" ht="18" customHeight="1" x14ac:dyDescent="0.4">
      <c r="B33" s="3"/>
      <c r="C33" s="3"/>
      <c r="D33" s="3"/>
      <c r="E33" s="3"/>
      <c r="F33" s="3"/>
    </row>
    <row r="34" spans="2:55" ht="18" customHeight="1" x14ac:dyDescent="0.4">
      <c r="B34" s="3"/>
      <c r="C34" s="3"/>
      <c r="D34" s="3"/>
      <c r="E34" s="3"/>
      <c r="F34" s="3"/>
    </row>
    <row r="35" spans="2:55" ht="18" customHeight="1" thickBot="1" x14ac:dyDescent="0.45">
      <c r="B35" s="189" t="s">
        <v>82</v>
      </c>
      <c r="C35" s="189"/>
      <c r="D35" s="189"/>
      <c r="E35" s="189"/>
      <c r="F35" s="189"/>
      <c r="G35" s="189"/>
      <c r="H35" s="189"/>
      <c r="I35" s="189"/>
      <c r="J35" s="189"/>
    </row>
    <row r="36" spans="2:55" ht="30" customHeight="1" thickBot="1" x14ac:dyDescent="0.45">
      <c r="B36" s="191" t="s">
        <v>266</v>
      </c>
      <c r="C36" s="191"/>
      <c r="D36" s="187" t="s">
        <v>265</v>
      </c>
      <c r="E36" s="187"/>
      <c r="F36" s="187"/>
      <c r="G36" s="188" t="s">
        <v>83</v>
      </c>
      <c r="H36" s="188"/>
      <c r="I36" s="191" t="s">
        <v>260</v>
      </c>
      <c r="J36" s="191"/>
      <c r="K36" s="191" t="s">
        <v>84</v>
      </c>
      <c r="L36" s="191"/>
      <c r="M36" s="65"/>
      <c r="N36" s="124" t="str">
        <f>IF(COUNTIF(O37:Y37, "TRUE"), "TRUE", "")</f>
        <v/>
      </c>
      <c r="O36" s="118">
        <f>COUNTIF(N36, "TRUE")</f>
        <v>0</v>
      </c>
      <c r="AB36" s="125"/>
      <c r="AC36" s="125"/>
      <c r="AD36" s="125"/>
      <c r="AE36" s="125"/>
      <c r="AF36" s="125"/>
      <c r="AG36" s="125"/>
      <c r="AH36" s="125"/>
      <c r="AI36" s="125"/>
      <c r="AJ36" s="125"/>
      <c r="AK36" s="125"/>
      <c r="AL36" s="125"/>
      <c r="AM36" s="125"/>
      <c r="AN36" s="125"/>
      <c r="AO36" s="125"/>
      <c r="AP36" s="125"/>
      <c r="AQ36" s="125"/>
      <c r="AR36" s="72"/>
      <c r="AS36" s="72"/>
      <c r="AT36" s="72"/>
      <c r="AU36" s="72"/>
      <c r="AV36" s="72"/>
      <c r="AW36" s="72"/>
      <c r="AX36" s="72"/>
      <c r="AY36" s="72"/>
      <c r="AZ36" s="72"/>
      <c r="BA36" s="72"/>
      <c r="BB36" s="72"/>
      <c r="BC36" s="72"/>
    </row>
    <row r="37" spans="2:55" ht="18" customHeight="1" x14ac:dyDescent="0.4">
      <c r="O37" s="190" t="b">
        <v>0</v>
      </c>
      <c r="P37" s="190"/>
      <c r="Q37" s="190" t="b">
        <v>0</v>
      </c>
      <c r="R37" s="190"/>
      <c r="S37" s="190"/>
      <c r="T37" s="186" t="b">
        <v>0</v>
      </c>
      <c r="U37" s="186"/>
      <c r="V37" s="186" t="b">
        <v>0</v>
      </c>
      <c r="W37" s="186"/>
      <c r="X37" s="186" t="b">
        <v>0</v>
      </c>
      <c r="Y37" s="186"/>
      <c r="AB37" s="125"/>
      <c r="AC37" s="125"/>
      <c r="AD37" s="125"/>
      <c r="AE37" s="125"/>
      <c r="AF37" s="125"/>
      <c r="AG37" s="125"/>
      <c r="AH37" s="125"/>
      <c r="AI37" s="125"/>
      <c r="AJ37" s="125"/>
      <c r="AK37" s="125"/>
      <c r="AL37" s="125"/>
      <c r="AM37" s="125"/>
      <c r="AN37" s="125"/>
      <c r="AO37" s="125"/>
      <c r="AP37" s="125"/>
      <c r="AQ37" s="125"/>
      <c r="AR37" s="72"/>
      <c r="AS37" s="72"/>
      <c r="AT37" s="72"/>
      <c r="AU37" s="72"/>
      <c r="AV37" s="72"/>
      <c r="AW37" s="72"/>
      <c r="AX37" s="72"/>
      <c r="AY37" s="72"/>
      <c r="AZ37" s="72"/>
      <c r="BA37" s="72"/>
      <c r="BB37" s="72"/>
      <c r="BC37" s="72"/>
    </row>
    <row r="38" spans="2:55" ht="18" customHeight="1" x14ac:dyDescent="0.4">
      <c r="O38" s="190" t="str">
        <f>IF(O37=TRUE,B36,"")</f>
        <v/>
      </c>
      <c r="P38" s="190"/>
      <c r="Q38" s="190" t="str">
        <f>IF(Q37=TRUE,D36,"")</f>
        <v/>
      </c>
      <c r="R38" s="190"/>
      <c r="S38" s="190"/>
      <c r="T38" s="186" t="str">
        <f>IF(T37=TRUE,G36,"")</f>
        <v/>
      </c>
      <c r="U38" s="186"/>
      <c r="V38" s="186" t="str">
        <f>IF(V37=TRUE,I36,"")</f>
        <v/>
      </c>
      <c r="W38" s="186"/>
      <c r="X38" s="186" t="str">
        <f>IF(X37=TRUE,K36,"")</f>
        <v/>
      </c>
      <c r="Y38" s="186"/>
      <c r="AB38" s="125"/>
      <c r="AC38" s="125"/>
      <c r="AD38" s="125"/>
      <c r="AE38" s="125"/>
      <c r="AF38" s="125"/>
      <c r="AG38" s="125"/>
      <c r="AH38" s="125"/>
      <c r="AI38" s="125"/>
      <c r="AJ38" s="125"/>
      <c r="AK38" s="125"/>
      <c r="AL38" s="125"/>
      <c r="AM38" s="125"/>
      <c r="AN38" s="125"/>
      <c r="AO38" s="125"/>
      <c r="AP38" s="125"/>
      <c r="AQ38" s="125"/>
      <c r="AR38" s="72"/>
      <c r="AS38" s="72"/>
      <c r="AT38" s="72"/>
      <c r="AU38" s="72"/>
      <c r="AV38" s="72"/>
      <c r="AW38" s="72"/>
      <c r="AX38" s="72"/>
      <c r="AY38" s="72"/>
      <c r="AZ38" s="72"/>
      <c r="BA38" s="72"/>
      <c r="BB38" s="72"/>
      <c r="BC38" s="72"/>
    </row>
    <row r="39" spans="2:55" ht="18" customHeight="1" thickBot="1" x14ac:dyDescent="0.45">
      <c r="B39" s="178" t="s">
        <v>18</v>
      </c>
      <c r="C39" s="178"/>
      <c r="D39" s="178"/>
      <c r="E39" s="12"/>
      <c r="F39" s="12"/>
      <c r="AB39" s="125"/>
      <c r="AC39" s="125"/>
      <c r="AD39" s="125"/>
      <c r="AE39" s="125"/>
      <c r="AF39" s="125"/>
      <c r="AG39" s="125"/>
      <c r="AH39" s="125"/>
      <c r="AI39" s="125"/>
      <c r="AJ39" s="125"/>
      <c r="AK39" s="125"/>
      <c r="AL39" s="125"/>
      <c r="AM39" s="125"/>
      <c r="AN39" s="125"/>
      <c r="AO39" s="125"/>
      <c r="AP39" s="125"/>
      <c r="AQ39" s="125"/>
      <c r="AR39" s="72"/>
      <c r="AS39" s="72"/>
      <c r="AT39" s="72"/>
      <c r="AU39" s="72"/>
      <c r="AV39" s="72"/>
      <c r="AW39" s="72"/>
      <c r="AX39" s="72"/>
      <c r="AY39" s="72"/>
      <c r="AZ39" s="72"/>
      <c r="BA39" s="72"/>
      <c r="BB39" s="72"/>
      <c r="BC39" s="72"/>
    </row>
    <row r="40" spans="2:55" ht="27.75" customHeight="1" x14ac:dyDescent="0.4">
      <c r="B40" s="264" t="s">
        <v>264</v>
      </c>
      <c r="C40" s="265"/>
      <c r="D40" s="265"/>
      <c r="E40" s="265"/>
      <c r="F40" s="265"/>
      <c r="G40" s="265"/>
      <c r="H40" s="265"/>
      <c r="I40" s="265"/>
      <c r="J40" s="265"/>
      <c r="K40" s="265"/>
      <c r="L40" s="266"/>
      <c r="AB40" s="125"/>
      <c r="AC40" s="125"/>
      <c r="AD40" s="125"/>
      <c r="AE40" s="125"/>
      <c r="AF40" s="125"/>
      <c r="AG40" s="125"/>
      <c r="AH40" s="125"/>
      <c r="AI40" s="125"/>
      <c r="AJ40" s="125"/>
      <c r="AK40" s="125"/>
      <c r="AL40" s="125"/>
      <c r="AM40" s="125"/>
      <c r="AN40" s="125"/>
      <c r="AO40" s="125"/>
      <c r="AP40" s="125"/>
      <c r="AQ40" s="125"/>
      <c r="AR40" s="72"/>
      <c r="AS40" s="72"/>
      <c r="AT40" s="72"/>
      <c r="AU40" s="72"/>
      <c r="AV40" s="72"/>
      <c r="AW40" s="72"/>
      <c r="AX40" s="72"/>
      <c r="AY40" s="72"/>
      <c r="AZ40" s="72"/>
      <c r="BA40" s="72"/>
      <c r="BB40" s="72"/>
      <c r="BC40" s="72"/>
    </row>
    <row r="41" spans="2:55" ht="31.5" customHeight="1" thickBot="1" x14ac:dyDescent="0.45">
      <c r="B41" s="267"/>
      <c r="C41" s="268"/>
      <c r="D41" s="268"/>
      <c r="E41" s="268"/>
      <c r="F41" s="268"/>
      <c r="G41" s="268"/>
      <c r="H41" s="268"/>
      <c r="I41" s="268"/>
      <c r="J41" s="268"/>
      <c r="K41" s="268"/>
      <c r="L41" s="269"/>
      <c r="AB41" s="125"/>
      <c r="AC41" s="125"/>
      <c r="AD41" s="125"/>
      <c r="AE41" s="125"/>
      <c r="AF41" s="125"/>
      <c r="AG41" s="125"/>
      <c r="AH41" s="125"/>
      <c r="AI41" s="125"/>
      <c r="AJ41" s="125"/>
      <c r="AK41" s="125"/>
      <c r="AL41" s="125"/>
      <c r="AM41" s="125"/>
      <c r="AN41" s="125"/>
      <c r="AO41" s="125"/>
      <c r="AP41" s="125"/>
      <c r="AQ41" s="125"/>
      <c r="AR41" s="72"/>
      <c r="AS41" s="72"/>
      <c r="AT41" s="72"/>
      <c r="AU41" s="72"/>
      <c r="AV41" s="72"/>
      <c r="AW41" s="72"/>
      <c r="AX41" s="72"/>
      <c r="AY41" s="72"/>
      <c r="AZ41" s="72"/>
      <c r="BA41" s="72"/>
      <c r="BB41" s="72"/>
      <c r="BC41" s="72"/>
    </row>
    <row r="42" spans="2:55" ht="18" customHeight="1" x14ac:dyDescent="0.4">
      <c r="B42" s="10"/>
      <c r="C42" s="10"/>
      <c r="D42" s="10"/>
      <c r="E42" s="10"/>
      <c r="F42" s="10"/>
      <c r="G42" s="10"/>
      <c r="H42" s="10"/>
      <c r="I42" s="10"/>
      <c r="J42" s="10"/>
      <c r="K42" s="10"/>
      <c r="L42" s="10"/>
      <c r="M42" s="64"/>
    </row>
    <row r="43" spans="2:55" ht="18.75" x14ac:dyDescent="0.4">
      <c r="B43" s="59" t="s">
        <v>128</v>
      </c>
      <c r="C43" s="153" t="s">
        <v>129</v>
      </c>
      <c r="D43" s="10"/>
      <c r="E43" s="10"/>
      <c r="F43" s="10"/>
      <c r="G43" s="10"/>
      <c r="H43" s="10"/>
      <c r="I43" s="10"/>
      <c r="J43" s="10"/>
      <c r="K43" s="10"/>
      <c r="L43" s="10"/>
      <c r="M43" s="64"/>
    </row>
    <row r="44" spans="2:55" ht="18" customHeight="1" x14ac:dyDescent="0.4">
      <c r="B44" s="58" t="s">
        <v>124</v>
      </c>
      <c r="C44" s="10"/>
      <c r="D44" s="10"/>
      <c r="E44" s="10"/>
      <c r="F44" s="10"/>
      <c r="G44" s="10"/>
      <c r="H44" s="10"/>
      <c r="I44" s="10"/>
      <c r="J44" s="10"/>
      <c r="K44" s="10"/>
      <c r="L44" s="10"/>
      <c r="M44" s="64"/>
    </row>
    <row r="45" spans="2:55" ht="30" customHeight="1" x14ac:dyDescent="0.4">
      <c r="B45" s="61" t="s">
        <v>123</v>
      </c>
      <c r="C45" s="10"/>
      <c r="D45" s="10"/>
      <c r="E45" s="10"/>
      <c r="F45" s="10"/>
      <c r="G45" s="10"/>
      <c r="H45" s="10"/>
      <c r="I45" s="10"/>
      <c r="J45" s="10"/>
      <c r="K45" s="10"/>
      <c r="L45" s="10"/>
      <c r="M45" s="64"/>
      <c r="N45" s="126" t="b">
        <v>0</v>
      </c>
      <c r="O45" s="127" t="str">
        <f>IF(N45=FALSE,"●","")</f>
        <v>●</v>
      </c>
    </row>
    <row r="46" spans="2:55" ht="18" customHeight="1" thickBot="1" x14ac:dyDescent="0.45">
      <c r="B46" s="7"/>
    </row>
    <row r="47" spans="2:55" ht="33" customHeight="1" x14ac:dyDescent="0.4">
      <c r="B47" s="202" t="s">
        <v>261</v>
      </c>
      <c r="C47" s="203" t="s">
        <v>14</v>
      </c>
      <c r="D47" s="221"/>
      <c r="E47" s="204"/>
      <c r="F47" s="182"/>
      <c r="G47" s="183"/>
      <c r="H47" s="183"/>
      <c r="I47" s="183"/>
      <c r="J47" s="183"/>
      <c r="K47" s="183"/>
      <c r="L47" s="184"/>
      <c r="M47" s="66"/>
      <c r="N47" s="118" t="b">
        <f>NOT(F47="")</f>
        <v>0</v>
      </c>
      <c r="O47" s="118">
        <f t="shared" ref="O47:O56" si="2">COUNTIF(N47, "TRUE")</f>
        <v>0</v>
      </c>
    </row>
    <row r="48" spans="2:55" ht="24" customHeight="1" x14ac:dyDescent="0.4">
      <c r="B48" s="185"/>
      <c r="C48" s="197" t="s">
        <v>262</v>
      </c>
      <c r="D48" s="239"/>
      <c r="E48" s="196"/>
      <c r="F48" s="154"/>
      <c r="G48" s="155"/>
      <c r="H48" s="155"/>
      <c r="I48" s="155"/>
      <c r="J48" s="155"/>
      <c r="K48" s="155"/>
      <c r="L48" s="156"/>
      <c r="M48" s="66"/>
      <c r="N48" s="118" t="b">
        <f t="shared" ref="N48:N54" si="3">NOT(F48="")</f>
        <v>0</v>
      </c>
      <c r="O48" s="118">
        <f t="shared" si="2"/>
        <v>0</v>
      </c>
    </row>
    <row r="49" spans="2:19" ht="34.9" customHeight="1" x14ac:dyDescent="0.4">
      <c r="B49" s="185"/>
      <c r="C49" s="198"/>
      <c r="D49" s="263"/>
      <c r="E49" s="199"/>
      <c r="F49" s="157"/>
      <c r="G49" s="158"/>
      <c r="H49" s="158"/>
      <c r="I49" s="158"/>
      <c r="J49" s="158"/>
      <c r="K49" s="158"/>
      <c r="L49" s="159"/>
      <c r="M49" s="66"/>
      <c r="N49" s="118" t="b">
        <f t="shared" si="3"/>
        <v>0</v>
      </c>
      <c r="O49" s="118">
        <f t="shared" si="2"/>
        <v>0</v>
      </c>
    </row>
    <row r="50" spans="2:19" ht="24" customHeight="1" x14ac:dyDescent="0.4">
      <c r="B50" s="237" t="s">
        <v>78</v>
      </c>
      <c r="C50" s="197" t="s">
        <v>92</v>
      </c>
      <c r="D50" s="239"/>
      <c r="E50" s="196"/>
      <c r="F50" s="179"/>
      <c r="G50" s="180"/>
      <c r="H50" s="180"/>
      <c r="I50" s="180"/>
      <c r="J50" s="180"/>
      <c r="K50" s="180"/>
      <c r="L50" s="181"/>
      <c r="M50" s="66"/>
      <c r="N50" s="118" t="b">
        <f t="shared" si="3"/>
        <v>0</v>
      </c>
      <c r="O50" s="118">
        <f t="shared" si="2"/>
        <v>0</v>
      </c>
    </row>
    <row r="51" spans="2:19" ht="34.9" customHeight="1" x14ac:dyDescent="0.4">
      <c r="B51" s="238"/>
      <c r="C51" s="198"/>
      <c r="D51" s="263"/>
      <c r="E51" s="199"/>
      <c r="F51" s="157"/>
      <c r="G51" s="158"/>
      <c r="H51" s="158"/>
      <c r="I51" s="158"/>
      <c r="J51" s="158"/>
      <c r="K51" s="158"/>
      <c r="L51" s="159"/>
      <c r="M51" s="66"/>
      <c r="N51" s="118" t="b">
        <f t="shared" si="3"/>
        <v>0</v>
      </c>
      <c r="O51" s="118">
        <f t="shared" si="2"/>
        <v>0</v>
      </c>
    </row>
    <row r="52" spans="2:19" ht="33" customHeight="1" x14ac:dyDescent="0.4">
      <c r="B52" s="238"/>
      <c r="C52" s="195" t="s">
        <v>98</v>
      </c>
      <c r="D52" s="239"/>
      <c r="E52" s="196"/>
      <c r="F52" s="163"/>
      <c r="G52" s="164"/>
      <c r="H52" s="164"/>
      <c r="I52" s="164"/>
      <c r="J52" s="164"/>
      <c r="K52" s="164"/>
      <c r="L52" s="165"/>
      <c r="M52" s="66"/>
      <c r="N52" s="118" t="b">
        <f t="shared" si="3"/>
        <v>0</v>
      </c>
      <c r="O52" s="118">
        <f t="shared" si="2"/>
        <v>0</v>
      </c>
    </row>
    <row r="53" spans="2:19" ht="24" customHeight="1" x14ac:dyDescent="0.4">
      <c r="B53" s="238"/>
      <c r="C53" s="200" t="s">
        <v>126</v>
      </c>
      <c r="D53" s="270"/>
      <c r="E53" s="201"/>
      <c r="F53" s="160"/>
      <c r="G53" s="161"/>
      <c r="H53" s="161"/>
      <c r="I53" s="161"/>
      <c r="J53" s="161"/>
      <c r="K53" s="161"/>
      <c r="L53" s="162"/>
      <c r="M53" s="66"/>
      <c r="N53" s="118" t="b">
        <f t="shared" si="3"/>
        <v>0</v>
      </c>
      <c r="O53" s="118">
        <f t="shared" si="2"/>
        <v>0</v>
      </c>
    </row>
    <row r="54" spans="2:19" ht="34.9" customHeight="1" thickBot="1" x14ac:dyDescent="0.45">
      <c r="B54" s="194"/>
      <c r="C54" s="198"/>
      <c r="D54" s="263"/>
      <c r="E54" s="199"/>
      <c r="F54" s="259"/>
      <c r="G54" s="260"/>
      <c r="H54" s="261"/>
      <c r="I54" s="261"/>
      <c r="J54" s="261"/>
      <c r="K54" s="261"/>
      <c r="L54" s="262"/>
      <c r="M54" s="66"/>
      <c r="N54" s="118" t="b">
        <f t="shared" si="3"/>
        <v>0</v>
      </c>
      <c r="O54" s="118">
        <f t="shared" si="2"/>
        <v>0</v>
      </c>
    </row>
    <row r="55" spans="2:19" ht="33" customHeight="1" x14ac:dyDescent="0.4">
      <c r="B55" s="56" t="s">
        <v>4</v>
      </c>
      <c r="C55" s="217"/>
      <c r="D55" s="218"/>
      <c r="E55" s="218"/>
      <c r="F55" s="218"/>
      <c r="G55" s="219"/>
      <c r="H55" s="16"/>
      <c r="I55" s="16"/>
      <c r="J55" s="16"/>
      <c r="K55" s="16"/>
      <c r="L55" s="16"/>
      <c r="M55" s="66"/>
      <c r="N55" s="118" t="b">
        <f>NOT(C55="")</f>
        <v>0</v>
      </c>
      <c r="O55" s="118">
        <f t="shared" si="2"/>
        <v>0</v>
      </c>
    </row>
    <row r="56" spans="2:19" ht="33" customHeight="1" thickBot="1" x14ac:dyDescent="0.45">
      <c r="B56" s="34" t="s">
        <v>16</v>
      </c>
      <c r="C56" s="172"/>
      <c r="D56" s="173"/>
      <c r="E56" s="173"/>
      <c r="F56" s="173"/>
      <c r="G56" s="174"/>
      <c r="H56" s="16"/>
      <c r="I56" s="16"/>
      <c r="J56" s="16"/>
      <c r="K56" s="16"/>
      <c r="L56" s="16"/>
      <c r="M56" s="66"/>
      <c r="N56" s="118" t="b">
        <f>NOT(C56="")</f>
        <v>0</v>
      </c>
      <c r="O56" s="118">
        <f t="shared" si="2"/>
        <v>0</v>
      </c>
    </row>
    <row r="57" spans="2:19" ht="18" customHeight="1" x14ac:dyDescent="0.4">
      <c r="B57" s="3"/>
      <c r="C57" s="3"/>
      <c r="D57" s="3"/>
      <c r="E57" s="3"/>
      <c r="F57" s="3"/>
    </row>
    <row r="58" spans="2:19" ht="18" customHeight="1" x14ac:dyDescent="0.4">
      <c r="B58" s="3"/>
      <c r="C58" s="3"/>
      <c r="D58" s="3"/>
      <c r="E58" s="3"/>
      <c r="F58" s="3"/>
    </row>
    <row r="59" spans="2:19" ht="18" customHeight="1" x14ac:dyDescent="0.4">
      <c r="B59" s="3"/>
      <c r="C59" s="3"/>
      <c r="D59" s="3"/>
      <c r="E59" s="3"/>
      <c r="F59" s="3"/>
    </row>
    <row r="60" spans="2:19" ht="18" customHeight="1" thickBot="1" x14ac:dyDescent="0.45">
      <c r="B60" s="189" t="s">
        <v>119</v>
      </c>
      <c r="C60" s="189"/>
      <c r="D60" s="189"/>
      <c r="E60" s="8"/>
      <c r="F60" s="8"/>
      <c r="G60" s="8"/>
      <c r="H60" s="8"/>
      <c r="I60" s="8"/>
      <c r="J60" s="8"/>
      <c r="K60" s="8"/>
      <c r="L60" s="8"/>
      <c r="M60" s="67"/>
      <c r="N60" s="128"/>
    </row>
    <row r="61" spans="2:19" ht="34.9" customHeight="1" thickBot="1" x14ac:dyDescent="0.45">
      <c r="B61" s="17" t="s">
        <v>69</v>
      </c>
      <c r="C61" s="257"/>
      <c r="D61" s="258"/>
      <c r="E61" s="258"/>
      <c r="F61" s="258"/>
      <c r="G61" s="18" t="s">
        <v>25</v>
      </c>
      <c r="H61" s="35"/>
      <c r="I61" s="35"/>
      <c r="J61" s="19"/>
      <c r="K61" s="20"/>
      <c r="L61" s="16"/>
      <c r="M61" s="66"/>
      <c r="N61" s="118" t="b">
        <f>NOT(C61="")</f>
        <v>0</v>
      </c>
      <c r="O61" s="118">
        <f>COUNTIF(N61, "TRUE")</f>
        <v>0</v>
      </c>
    </row>
    <row r="62" spans="2:19" ht="34.9" customHeight="1" x14ac:dyDescent="0.4">
      <c r="B62" s="234" t="s">
        <v>6</v>
      </c>
      <c r="C62" s="212" t="s">
        <v>120</v>
      </c>
      <c r="D62" s="213"/>
      <c r="E62" s="214"/>
      <c r="F62" s="203" t="s">
        <v>121</v>
      </c>
      <c r="G62" s="221"/>
      <c r="H62" s="204"/>
      <c r="I62" s="203" t="s">
        <v>7</v>
      </c>
      <c r="J62" s="221"/>
      <c r="K62" s="204"/>
      <c r="L62" s="21" t="s">
        <v>8</v>
      </c>
      <c r="M62" s="66"/>
      <c r="N62" s="129"/>
    </row>
    <row r="63" spans="2:19" ht="34.9" customHeight="1" x14ac:dyDescent="0.4">
      <c r="B63" s="235"/>
      <c r="C63" s="222"/>
      <c r="D63" s="223"/>
      <c r="E63" s="22" t="s">
        <v>74</v>
      </c>
      <c r="F63" s="225"/>
      <c r="G63" s="223"/>
      <c r="H63" s="23" t="s">
        <v>74</v>
      </c>
      <c r="I63" s="225"/>
      <c r="J63" s="223"/>
      <c r="K63" s="23" t="s">
        <v>74</v>
      </c>
      <c r="L63" s="24">
        <f>C63+F63+I63</f>
        <v>0</v>
      </c>
      <c r="M63" s="66"/>
      <c r="N63" s="118" t="b">
        <f>NOT(C63="")</f>
        <v>0</v>
      </c>
      <c r="O63" s="130">
        <f>COUNTIF(N63, "TRUE")</f>
        <v>0</v>
      </c>
      <c r="P63" s="118" t="b">
        <f>NOT(F63="")</f>
        <v>0</v>
      </c>
      <c r="Q63" s="130">
        <f>COUNTIF(P63, "TRUE")</f>
        <v>0</v>
      </c>
      <c r="R63" s="118" t="b">
        <f>NOT(I63="")</f>
        <v>0</v>
      </c>
      <c r="S63" s="130">
        <f>COUNTIF(R63, "TRUE")</f>
        <v>0</v>
      </c>
    </row>
    <row r="64" spans="2:19" ht="34.9" customHeight="1" thickBot="1" x14ac:dyDescent="0.45">
      <c r="B64" s="236"/>
      <c r="C64" s="25" t="s">
        <v>75</v>
      </c>
      <c r="D64" s="55"/>
      <c r="E64" s="26" t="s">
        <v>76</v>
      </c>
      <c r="F64" s="27"/>
      <c r="G64" s="55"/>
      <c r="H64" s="28" t="s">
        <v>76</v>
      </c>
      <c r="I64" s="29" t="s">
        <v>75</v>
      </c>
      <c r="J64" s="55"/>
      <c r="K64" s="30" t="s">
        <v>76</v>
      </c>
      <c r="L64" s="31">
        <f>D64+G64+J64</f>
        <v>0</v>
      </c>
      <c r="M64" s="66"/>
      <c r="N64" s="118" t="b">
        <f>NOT(D64="")</f>
        <v>0</v>
      </c>
      <c r="O64" s="130">
        <f>COUNTIF(N64, "TRUE")</f>
        <v>0</v>
      </c>
      <c r="P64" s="118" t="b">
        <f>NOT(G64="")</f>
        <v>0</v>
      </c>
      <c r="Q64" s="130">
        <f>COUNTIF(P64, "TRUE")</f>
        <v>0</v>
      </c>
      <c r="R64" s="118" t="b">
        <f>NOT(J64="")</f>
        <v>0</v>
      </c>
      <c r="S64" s="130">
        <f>COUNTIF(R64, "TRUE")</f>
        <v>0</v>
      </c>
    </row>
    <row r="65" spans="2:19" ht="34.9" customHeight="1" x14ac:dyDescent="0.4">
      <c r="B65" s="234" t="s">
        <v>9</v>
      </c>
      <c r="C65" s="220" t="s">
        <v>263</v>
      </c>
      <c r="D65" s="221"/>
      <c r="E65" s="204"/>
      <c r="F65" s="203" t="s">
        <v>10</v>
      </c>
      <c r="G65" s="221"/>
      <c r="H65" s="204"/>
      <c r="I65" s="203" t="s">
        <v>127</v>
      </c>
      <c r="J65" s="221"/>
      <c r="K65" s="224"/>
      <c r="L65" s="20"/>
      <c r="M65" s="68"/>
      <c r="N65" s="118" t="b">
        <f>NOT(C66="")</f>
        <v>0</v>
      </c>
      <c r="O65" s="130">
        <f>COUNTIF(N65, "TRUE")</f>
        <v>0</v>
      </c>
      <c r="P65" s="118" t="b">
        <f>NOT(F66="")</f>
        <v>0</v>
      </c>
      <c r="Q65" s="130">
        <f>COUNTIF(P65, "TRUE")</f>
        <v>0</v>
      </c>
      <c r="R65" s="118" t="b">
        <f>NOT(I66="")</f>
        <v>0</v>
      </c>
      <c r="S65" s="130">
        <f>COUNTIF(R65, "TRUE")</f>
        <v>0</v>
      </c>
    </row>
    <row r="66" spans="2:19" ht="34.9" customHeight="1" thickBot="1" x14ac:dyDescent="0.45">
      <c r="B66" s="236"/>
      <c r="C66" s="215"/>
      <c r="D66" s="216"/>
      <c r="E66" s="216"/>
      <c r="F66" s="209"/>
      <c r="G66" s="210"/>
      <c r="H66" s="211"/>
      <c r="I66" s="172"/>
      <c r="J66" s="173"/>
      <c r="K66" s="32" t="s">
        <v>77</v>
      </c>
      <c r="L66" s="20"/>
      <c r="M66" s="68"/>
    </row>
    <row r="67" spans="2:19" ht="18" customHeight="1" x14ac:dyDescent="0.4">
      <c r="B67" s="234" t="s">
        <v>11</v>
      </c>
      <c r="C67" s="241" t="s">
        <v>71</v>
      </c>
      <c r="D67" s="242"/>
      <c r="E67" s="242"/>
      <c r="F67" s="242"/>
      <c r="G67" s="242"/>
      <c r="H67" s="242"/>
      <c r="I67" s="242"/>
      <c r="J67" s="242"/>
      <c r="K67" s="242"/>
      <c r="L67" s="243"/>
      <c r="M67" s="69"/>
      <c r="N67" s="118" t="b">
        <f>NOT(C68="")</f>
        <v>0</v>
      </c>
      <c r="O67" s="130">
        <f>COUNTIF(N67, "TRUE")</f>
        <v>0</v>
      </c>
    </row>
    <row r="68" spans="2:19" ht="18" customHeight="1" x14ac:dyDescent="0.4">
      <c r="B68" s="235"/>
      <c r="C68" s="244"/>
      <c r="D68" s="245"/>
      <c r="E68" s="245"/>
      <c r="F68" s="245"/>
      <c r="G68" s="245"/>
      <c r="H68" s="245"/>
      <c r="I68" s="245"/>
      <c r="J68" s="245"/>
      <c r="K68" s="245"/>
      <c r="L68" s="246"/>
      <c r="M68" s="66"/>
      <c r="N68" s="131"/>
      <c r="O68" s="130"/>
    </row>
    <row r="69" spans="2:19" ht="18" customHeight="1" x14ac:dyDescent="0.4">
      <c r="B69" s="235"/>
      <c r="C69" s="247"/>
      <c r="D69" s="245"/>
      <c r="E69" s="245"/>
      <c r="F69" s="245"/>
      <c r="G69" s="245"/>
      <c r="H69" s="245"/>
      <c r="I69" s="245"/>
      <c r="J69" s="245"/>
      <c r="K69" s="245"/>
      <c r="L69" s="246"/>
      <c r="M69" s="66"/>
      <c r="N69" s="131"/>
      <c r="O69" s="130"/>
    </row>
    <row r="70" spans="2:19" ht="18" customHeight="1" x14ac:dyDescent="0.4">
      <c r="B70" s="235"/>
      <c r="C70" s="247"/>
      <c r="D70" s="245"/>
      <c r="E70" s="245"/>
      <c r="F70" s="245"/>
      <c r="G70" s="245"/>
      <c r="H70" s="245"/>
      <c r="I70" s="245"/>
      <c r="J70" s="245"/>
      <c r="K70" s="245"/>
      <c r="L70" s="246"/>
      <c r="M70" s="66"/>
      <c r="N70" s="131"/>
      <c r="O70" s="130"/>
    </row>
    <row r="71" spans="2:19" ht="18" customHeight="1" x14ac:dyDescent="0.4">
      <c r="B71" s="235"/>
      <c r="C71" s="248"/>
      <c r="D71" s="249"/>
      <c r="E71" s="249"/>
      <c r="F71" s="249"/>
      <c r="G71" s="249"/>
      <c r="H71" s="249"/>
      <c r="I71" s="249"/>
      <c r="J71" s="249"/>
      <c r="K71" s="249"/>
      <c r="L71" s="250"/>
      <c r="M71" s="66"/>
      <c r="N71" s="131"/>
      <c r="O71" s="130"/>
    </row>
    <row r="72" spans="2:19" ht="18" customHeight="1" x14ac:dyDescent="0.4">
      <c r="B72" s="235"/>
      <c r="C72" s="251" t="s">
        <v>72</v>
      </c>
      <c r="D72" s="252"/>
      <c r="E72" s="252"/>
      <c r="F72" s="252"/>
      <c r="G72" s="252"/>
      <c r="H72" s="252"/>
      <c r="I72" s="252"/>
      <c r="J72" s="252"/>
      <c r="K72" s="252"/>
      <c r="L72" s="253"/>
      <c r="M72" s="69"/>
      <c r="N72" s="118" t="b">
        <f>NOT(C73="")</f>
        <v>0</v>
      </c>
      <c r="O72" s="130">
        <f>COUNTIF(N72, "TRUE")</f>
        <v>0</v>
      </c>
    </row>
    <row r="73" spans="2:19" ht="18" customHeight="1" x14ac:dyDescent="0.4">
      <c r="B73" s="235"/>
      <c r="C73" s="244"/>
      <c r="D73" s="245"/>
      <c r="E73" s="245"/>
      <c r="F73" s="245"/>
      <c r="G73" s="245"/>
      <c r="H73" s="245"/>
      <c r="I73" s="245"/>
      <c r="J73" s="245"/>
      <c r="K73" s="245"/>
      <c r="L73" s="246"/>
      <c r="M73" s="66"/>
      <c r="N73" s="131"/>
      <c r="O73" s="130"/>
    </row>
    <row r="74" spans="2:19" ht="18" customHeight="1" x14ac:dyDescent="0.4">
      <c r="B74" s="235"/>
      <c r="C74" s="247"/>
      <c r="D74" s="245"/>
      <c r="E74" s="245"/>
      <c r="F74" s="245"/>
      <c r="G74" s="245"/>
      <c r="H74" s="245"/>
      <c r="I74" s="245"/>
      <c r="J74" s="245"/>
      <c r="K74" s="245"/>
      <c r="L74" s="246"/>
      <c r="M74" s="66"/>
      <c r="N74" s="131"/>
      <c r="O74" s="130"/>
    </row>
    <row r="75" spans="2:19" ht="18" customHeight="1" x14ac:dyDescent="0.4">
      <c r="B75" s="235"/>
      <c r="C75" s="247"/>
      <c r="D75" s="245"/>
      <c r="E75" s="245"/>
      <c r="F75" s="245"/>
      <c r="G75" s="245"/>
      <c r="H75" s="245"/>
      <c r="I75" s="245"/>
      <c r="J75" s="245"/>
      <c r="K75" s="245"/>
      <c r="L75" s="246"/>
      <c r="M75" s="66"/>
      <c r="N75" s="131"/>
      <c r="O75" s="130"/>
    </row>
    <row r="76" spans="2:19" ht="18" customHeight="1" x14ac:dyDescent="0.4">
      <c r="B76" s="235"/>
      <c r="C76" s="248"/>
      <c r="D76" s="249"/>
      <c r="E76" s="249"/>
      <c r="F76" s="249"/>
      <c r="G76" s="249"/>
      <c r="H76" s="249"/>
      <c r="I76" s="249"/>
      <c r="J76" s="249"/>
      <c r="K76" s="249"/>
      <c r="L76" s="250"/>
      <c r="M76" s="66"/>
      <c r="N76" s="131"/>
      <c r="O76" s="130"/>
    </row>
    <row r="77" spans="2:19" ht="18" customHeight="1" x14ac:dyDescent="0.4">
      <c r="B77" s="235"/>
      <c r="C77" s="251" t="s">
        <v>73</v>
      </c>
      <c r="D77" s="252"/>
      <c r="E77" s="252"/>
      <c r="F77" s="252"/>
      <c r="G77" s="252"/>
      <c r="H77" s="252"/>
      <c r="I77" s="252"/>
      <c r="J77" s="252"/>
      <c r="K77" s="252"/>
      <c r="L77" s="253"/>
      <c r="M77" s="66"/>
      <c r="N77" s="118" t="b">
        <f>NOT(C78="")</f>
        <v>0</v>
      </c>
      <c r="O77" s="130">
        <f>COUNTIF(N77, "TRUE")</f>
        <v>0</v>
      </c>
    </row>
    <row r="78" spans="2:19" ht="18" customHeight="1" x14ac:dyDescent="0.4">
      <c r="B78" s="235"/>
      <c r="C78" s="244"/>
      <c r="D78" s="245"/>
      <c r="E78" s="245"/>
      <c r="F78" s="245"/>
      <c r="G78" s="245"/>
      <c r="H78" s="245"/>
      <c r="I78" s="245"/>
      <c r="J78" s="245"/>
      <c r="K78" s="245"/>
      <c r="L78" s="246"/>
      <c r="M78" s="66"/>
      <c r="N78" s="131"/>
    </row>
    <row r="79" spans="2:19" ht="18" customHeight="1" x14ac:dyDescent="0.4">
      <c r="B79" s="235"/>
      <c r="C79" s="247"/>
      <c r="D79" s="245"/>
      <c r="E79" s="245"/>
      <c r="F79" s="245"/>
      <c r="G79" s="245"/>
      <c r="H79" s="245"/>
      <c r="I79" s="245"/>
      <c r="J79" s="245"/>
      <c r="K79" s="245"/>
      <c r="L79" s="246"/>
      <c r="M79" s="66"/>
      <c r="N79" s="131"/>
    </row>
    <row r="80" spans="2:19" ht="18" customHeight="1" x14ac:dyDescent="0.4">
      <c r="B80" s="235"/>
      <c r="C80" s="247"/>
      <c r="D80" s="245"/>
      <c r="E80" s="245"/>
      <c r="F80" s="245"/>
      <c r="G80" s="245"/>
      <c r="H80" s="245"/>
      <c r="I80" s="245"/>
      <c r="J80" s="245"/>
      <c r="K80" s="245"/>
      <c r="L80" s="246"/>
      <c r="M80" s="66"/>
      <c r="N80" s="131"/>
    </row>
    <row r="81" spans="2:16" ht="18" customHeight="1" thickBot="1" x14ac:dyDescent="0.45">
      <c r="B81" s="236"/>
      <c r="C81" s="254"/>
      <c r="D81" s="255"/>
      <c r="E81" s="255"/>
      <c r="F81" s="255"/>
      <c r="G81" s="255"/>
      <c r="H81" s="255"/>
      <c r="I81" s="255"/>
      <c r="J81" s="255"/>
      <c r="K81" s="255"/>
      <c r="L81" s="256"/>
      <c r="M81" s="66"/>
      <c r="N81" s="131"/>
    </row>
    <row r="82" spans="2:16" ht="18.600000000000001" hidden="1" customHeight="1" thickBot="1" x14ac:dyDescent="0.45"/>
    <row r="83" spans="2:16" x14ac:dyDescent="0.4">
      <c r="B83" s="3"/>
      <c r="C83" s="3"/>
      <c r="D83" s="3"/>
      <c r="E83" s="3"/>
      <c r="F83" s="3"/>
    </row>
    <row r="84" spans="2:16" ht="14.25" x14ac:dyDescent="0.4">
      <c r="B84" s="15" t="s">
        <v>12</v>
      </c>
      <c r="C84" s="15"/>
      <c r="D84" s="15"/>
      <c r="E84" s="15"/>
      <c r="F84" s="15"/>
      <c r="G84" s="15"/>
      <c r="H84" s="15"/>
      <c r="I84" s="15"/>
      <c r="J84" s="15"/>
      <c r="K84" s="15"/>
      <c r="L84" s="15"/>
      <c r="M84" s="70"/>
    </row>
    <row r="85" spans="2:16" ht="18" customHeight="1" x14ac:dyDescent="0.4">
      <c r="B85" s="240" t="s">
        <v>13</v>
      </c>
      <c r="C85" s="240"/>
      <c r="D85" s="240"/>
      <c r="E85" s="240"/>
      <c r="F85" s="240"/>
      <c r="G85" s="240"/>
      <c r="H85" s="240"/>
      <c r="I85" s="240"/>
      <c r="J85" s="240"/>
      <c r="K85" s="240"/>
      <c r="L85" s="240"/>
      <c r="M85" s="71"/>
      <c r="N85" s="132" t="str">
        <f>IF(AND(O67=1,O72=1,O77=1),"1","")</f>
        <v/>
      </c>
      <c r="O85" s="133"/>
      <c r="P85" s="134"/>
    </row>
    <row r="86" spans="2:16" ht="18" customHeight="1" x14ac:dyDescent="0.4">
      <c r="B86" s="240" t="s">
        <v>122</v>
      </c>
      <c r="C86" s="240"/>
      <c r="D86" s="240"/>
      <c r="E86" s="240"/>
      <c r="F86" s="240"/>
      <c r="G86" s="240"/>
      <c r="H86" s="240"/>
      <c r="I86" s="240"/>
      <c r="J86" s="240"/>
      <c r="K86" s="240"/>
      <c r="L86" s="240"/>
      <c r="M86" s="71"/>
      <c r="O86" s="135"/>
    </row>
    <row r="87" spans="2:16" ht="18" customHeight="1" x14ac:dyDescent="0.4">
      <c r="B87" s="240" t="s">
        <v>70</v>
      </c>
      <c r="C87" s="240"/>
      <c r="D87" s="240"/>
      <c r="E87" s="240"/>
      <c r="F87" s="240"/>
      <c r="G87" s="240"/>
      <c r="H87" s="240"/>
      <c r="I87" s="240"/>
      <c r="J87" s="240"/>
      <c r="K87" s="240"/>
      <c r="L87" s="240"/>
      <c r="M87" s="71"/>
    </row>
    <row r="88" spans="2:16" x14ac:dyDescent="0.4">
      <c r="B88" s="3"/>
      <c r="C88" s="3"/>
      <c r="D88" s="3"/>
      <c r="E88" s="3"/>
      <c r="F88" s="3"/>
    </row>
    <row r="89" spans="2:16" x14ac:dyDescent="0.4">
      <c r="B89" s="3"/>
      <c r="C89" s="3"/>
      <c r="D89" s="3"/>
      <c r="E89" s="3"/>
      <c r="F89" s="3"/>
    </row>
    <row r="90" spans="2:16" x14ac:dyDescent="0.4">
      <c r="B90" s="3"/>
      <c r="C90" s="3"/>
      <c r="D90" s="3"/>
      <c r="E90" s="3"/>
      <c r="F90" s="3"/>
      <c r="O90" s="130"/>
    </row>
  </sheetData>
  <sheetProtection algorithmName="SHA-512" hashValue="7TrKuvehSJ2NP5laOO6TqiNUcQQUPB/xKxjw3KtdnUn+n+MCJsdueRnKIL+FtqqUzh2G4GvuC+O3CAiXFE+axw==" saltValue="Q7VkCQPHuBWGb+mTEGLpkQ==" spinCount="100000" sheet="1" objects="1" scenarios="1"/>
  <mergeCells count="93">
    <mergeCell ref="Q38:S38"/>
    <mergeCell ref="T38:U38"/>
    <mergeCell ref="V38:W38"/>
    <mergeCell ref="X38:Y38"/>
    <mergeCell ref="C61:F61"/>
    <mergeCell ref="F54:L54"/>
    <mergeCell ref="B60:D60"/>
    <mergeCell ref="F48:L48"/>
    <mergeCell ref="C47:E47"/>
    <mergeCell ref="C48:E49"/>
    <mergeCell ref="B47:B49"/>
    <mergeCell ref="O38:P38"/>
    <mergeCell ref="B40:L41"/>
    <mergeCell ref="C50:E51"/>
    <mergeCell ref="C53:E54"/>
    <mergeCell ref="B62:B64"/>
    <mergeCell ref="B50:B54"/>
    <mergeCell ref="C52:E52"/>
    <mergeCell ref="B86:L86"/>
    <mergeCell ref="B87:L87"/>
    <mergeCell ref="B67:B81"/>
    <mergeCell ref="C67:L67"/>
    <mergeCell ref="C68:L71"/>
    <mergeCell ref="C72:L72"/>
    <mergeCell ref="C73:L76"/>
    <mergeCell ref="C77:L77"/>
    <mergeCell ref="C78:L81"/>
    <mergeCell ref="B85:L85"/>
    <mergeCell ref="B65:B66"/>
    <mergeCell ref="I62:K62"/>
    <mergeCell ref="F65:H65"/>
    <mergeCell ref="I65:K65"/>
    <mergeCell ref="I66:J66"/>
    <mergeCell ref="F63:G63"/>
    <mergeCell ref="I63:J63"/>
    <mergeCell ref="B1:D1"/>
    <mergeCell ref="B8:L8"/>
    <mergeCell ref="B18:G18"/>
    <mergeCell ref="B11:L11"/>
    <mergeCell ref="B12:L12"/>
    <mergeCell ref="B13:L13"/>
    <mergeCell ref="F3:G3"/>
    <mergeCell ref="F4:G4"/>
    <mergeCell ref="B3:C3"/>
    <mergeCell ref="B4:C4"/>
    <mergeCell ref="D3:E3"/>
    <mergeCell ref="D4:E4"/>
    <mergeCell ref="F66:H66"/>
    <mergeCell ref="C62:E62"/>
    <mergeCell ref="C66:E66"/>
    <mergeCell ref="C55:G55"/>
    <mergeCell ref="C56:G56"/>
    <mergeCell ref="C65:E65"/>
    <mergeCell ref="F62:H62"/>
    <mergeCell ref="C63:D63"/>
    <mergeCell ref="E23:L23"/>
    <mergeCell ref="E24:L24"/>
    <mergeCell ref="C23:D24"/>
    <mergeCell ref="E22:L22"/>
    <mergeCell ref="C15:D15"/>
    <mergeCell ref="B27:B29"/>
    <mergeCell ref="C27:D27"/>
    <mergeCell ref="C25:D26"/>
    <mergeCell ref="C28:D29"/>
    <mergeCell ref="B22:B24"/>
    <mergeCell ref="C22:D22"/>
    <mergeCell ref="X37:Y37"/>
    <mergeCell ref="D36:F36"/>
    <mergeCell ref="G36:H36"/>
    <mergeCell ref="B35:J35"/>
    <mergeCell ref="O37:P37"/>
    <mergeCell ref="Q37:S37"/>
    <mergeCell ref="T37:U37"/>
    <mergeCell ref="V37:W37"/>
    <mergeCell ref="B36:C36"/>
    <mergeCell ref="I36:J36"/>
    <mergeCell ref="K36:L36"/>
    <mergeCell ref="E25:L25"/>
    <mergeCell ref="E26:L26"/>
    <mergeCell ref="F53:L53"/>
    <mergeCell ref="E27:L27"/>
    <mergeCell ref="E29:L29"/>
    <mergeCell ref="C30:G30"/>
    <mergeCell ref="C31:G31"/>
    <mergeCell ref="C32:G32"/>
    <mergeCell ref="E28:L28"/>
    <mergeCell ref="B39:D39"/>
    <mergeCell ref="F49:L49"/>
    <mergeCell ref="F50:L50"/>
    <mergeCell ref="F51:L51"/>
    <mergeCell ref="F52:L52"/>
    <mergeCell ref="F47:L47"/>
    <mergeCell ref="B25:B26"/>
  </mergeCells>
  <phoneticPr fontId="18"/>
  <conditionalFormatting sqref="B4:C4 C15">
    <cfRule type="cellIs" dxfId="2" priority="11" operator="equal">
      <formula>""</formula>
    </cfRule>
  </conditionalFormatting>
  <conditionalFormatting sqref="D4:E4 C61:F61 C63:D63 F63:G63 I63:J63 J64 G64 D64 C66:J66 C78:L81 L63:L64 C68:L71 C73:L76 E22:L25 F47:L54 C30:G32 C55:G56 E27:L29 E26">
    <cfRule type="cellIs" dxfId="1" priority="10" operator="equal">
      <formula>""</formula>
    </cfRule>
  </conditionalFormatting>
  <conditionalFormatting sqref="N93">
    <cfRule type="expression" dxfId="0" priority="1">
      <formula>N85&lt;1</formula>
    </cfRule>
  </conditionalFormatting>
  <dataValidations xWindow="439" yWindow="549" count="8">
    <dataValidation type="list" showInputMessage="1" showErrorMessage="1" sqref="B4" xr:uid="{00000000-0002-0000-0000-000000000000}">
      <formula1>"新規,更新"</formula1>
    </dataValidation>
    <dataValidation type="list" showInputMessage="1" showErrorMessage="1" sqref="D4" xr:uid="{00000000-0002-0000-0000-000001000000}">
      <formula1>"市内,市外"</formula1>
    </dataValidation>
    <dataValidation allowBlank="1" showInputMessage="1" showErrorMessage="1" promptTitle="yyyy/mm/ddで入力してください" prompt="入力例：2021/12/01" sqref="C66 F66 C15" xr:uid="{30475EB5-EBF9-4B82-817C-CEA37E99FFC0}"/>
    <dataValidation type="custom" showInputMessage="1" showErrorMessage="1" sqref="F48:L54" xr:uid="{0D057347-0026-4EAA-9C04-12EE48AD5C2A}">
      <formula1>$O$45&lt;&gt;"●"</formula1>
    </dataValidation>
    <dataValidation type="custom" imeMode="off" showInputMessage="1" showErrorMessage="1" promptTitle="ハイフンを入れて半角数字で入力してください。" prompt="例：026-8686" sqref="F47:L47" xr:uid="{CA8CA887-CC5D-4490-8A55-3FBA7C632FA0}">
      <formula1>$O$45&lt;&gt;"●"</formula1>
    </dataValidation>
    <dataValidation type="textLength" allowBlank="1" showInputMessage="1" showErrorMessage="1" promptTitle="ハイフンを入れて半角数字で入力してください。" prompt="例：0193-22-2111" sqref="C30:G31" xr:uid="{58D647EB-D8E8-4692-8769-CB2FE231FDB1}">
      <formula1>12</formula1>
      <formula2>13</formula2>
    </dataValidation>
    <dataValidation type="custom" imeMode="off" showInputMessage="1" showErrorMessage="1" promptTitle="ハイフンを入れて半角数字で入力してください。" prompt="例：0193-22-2111" sqref="C55:G56" xr:uid="{836611B2-6DF8-4B3D-9695-13E3BEF25CF3}">
      <formula1>$O$45&lt;&gt;"●"</formula1>
    </dataValidation>
    <dataValidation type="custom" imeMode="off" operator="lessThanOrEqual" allowBlank="1" showInputMessage="1" showErrorMessage="1" promptTitle="ハイフンを入れて半角数字で入力してください。" prompt="例：026-8686" sqref="E22:L22" xr:uid="{5301A235-D78C-4EB8-9E76-7F0D5F92983D}">
      <formula1>(MID(E22,4,1)="-")*(LEN(E22)=8)</formula1>
    </dataValidation>
  </dataValidations>
  <printOptions horizontalCentered="1"/>
  <pageMargins left="0.23622047244094491" right="0.23622047244094491" top="0.74803149606299213" bottom="0.74803149606299213" header="0.31496062992125984" footer="0.31496062992125984"/>
  <pageSetup paperSize="9" scale="67" fitToHeight="0" orientation="portrait" horizontalDpi="1200" verticalDpi="1200" r:id="rId1"/>
  <rowBreaks count="1" manualBreakCount="1">
    <brk id="41" min="1" max="11" man="1"/>
  </rowBreaks>
  <ignoredErrors>
    <ignoredError sqref="O38:Q38 R38:Y38 O45" unlockedFormula="1"/>
    <ignoredError sqref="P63:P65 R63:R65"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50" r:id="rId4" name="Button 2">
              <controlPr defaultSize="0" print="0" autoFill="0" autoPict="0" macro="[0]!MacroV1">
                <anchor moveWithCells="1" sizeWithCells="1">
                  <from>
                    <xdr:col>0</xdr:col>
                    <xdr:colOff>0</xdr:colOff>
                    <xdr:row>0</xdr:row>
                    <xdr:rowOff>0</xdr:rowOff>
                  </from>
                  <to>
                    <xdr:col>0</xdr:col>
                    <xdr:colOff>200025</xdr:colOff>
                    <xdr:row>0</xdr:row>
                    <xdr:rowOff>180975</xdr:rowOff>
                  </to>
                </anchor>
              </controlPr>
            </control>
          </mc:Choice>
        </mc:AlternateContent>
        <mc:AlternateContent xmlns:mc="http://schemas.openxmlformats.org/markup-compatibility/2006">
          <mc:Choice Requires="x14">
            <control shapeId="2059" r:id="rId5" name="Check Box 11">
              <controlPr defaultSize="0" autoFill="0" autoLine="0" autoPict="0">
                <anchor moveWithCells="1">
                  <from>
                    <xdr:col>8</xdr:col>
                    <xdr:colOff>190500</xdr:colOff>
                    <xdr:row>34</xdr:row>
                    <xdr:rowOff>219075</xdr:rowOff>
                  </from>
                  <to>
                    <xdr:col>8</xdr:col>
                    <xdr:colOff>457200</xdr:colOff>
                    <xdr:row>35</xdr:row>
                    <xdr:rowOff>371475</xdr:rowOff>
                  </to>
                </anchor>
              </controlPr>
            </control>
          </mc:Choice>
        </mc:AlternateContent>
        <mc:AlternateContent xmlns:mc="http://schemas.openxmlformats.org/markup-compatibility/2006">
          <mc:Choice Requires="x14">
            <control shapeId="2060" r:id="rId6" name="Check Box 12">
              <controlPr locked="0" defaultSize="0" autoFill="0" autoLine="0" autoPict="0">
                <anchor moveWithCells="1">
                  <from>
                    <xdr:col>10</xdr:col>
                    <xdr:colOff>190500</xdr:colOff>
                    <xdr:row>34</xdr:row>
                    <xdr:rowOff>219075</xdr:rowOff>
                  </from>
                  <to>
                    <xdr:col>10</xdr:col>
                    <xdr:colOff>447675</xdr:colOff>
                    <xdr:row>35</xdr:row>
                    <xdr:rowOff>371475</xdr:rowOff>
                  </to>
                </anchor>
              </controlPr>
            </control>
          </mc:Choice>
        </mc:AlternateContent>
        <mc:AlternateContent xmlns:mc="http://schemas.openxmlformats.org/markup-compatibility/2006">
          <mc:Choice Requires="x14">
            <control shapeId="2061" r:id="rId7" name="Check Box 13">
              <controlPr locked="0" defaultSize="0" autoFill="0" autoLine="0" autoPict="0">
                <anchor moveWithCells="1">
                  <from>
                    <xdr:col>8</xdr:col>
                    <xdr:colOff>190500</xdr:colOff>
                    <xdr:row>34</xdr:row>
                    <xdr:rowOff>219075</xdr:rowOff>
                  </from>
                  <to>
                    <xdr:col>8</xdr:col>
                    <xdr:colOff>457200</xdr:colOff>
                    <xdr:row>35</xdr:row>
                    <xdr:rowOff>371475</xdr:rowOff>
                  </to>
                </anchor>
              </controlPr>
            </control>
          </mc:Choice>
        </mc:AlternateContent>
        <mc:AlternateContent xmlns:mc="http://schemas.openxmlformats.org/markup-compatibility/2006">
          <mc:Choice Requires="x14">
            <control shapeId="2058" r:id="rId8" name="Check Box 10">
              <controlPr locked="0" defaultSize="0" autoFill="0" autoLine="0" autoPict="0">
                <anchor moveWithCells="1">
                  <from>
                    <xdr:col>6</xdr:col>
                    <xdr:colOff>133350</xdr:colOff>
                    <xdr:row>34</xdr:row>
                    <xdr:rowOff>219075</xdr:rowOff>
                  </from>
                  <to>
                    <xdr:col>6</xdr:col>
                    <xdr:colOff>400050</xdr:colOff>
                    <xdr:row>35</xdr:row>
                    <xdr:rowOff>371475</xdr:rowOff>
                  </to>
                </anchor>
              </controlPr>
            </control>
          </mc:Choice>
        </mc:AlternateContent>
        <mc:AlternateContent xmlns:mc="http://schemas.openxmlformats.org/markup-compatibility/2006">
          <mc:Choice Requires="x14">
            <control shapeId="2057" r:id="rId9" name="Check Box 9">
              <controlPr locked="0" defaultSize="0" autoFill="0" autoLine="0" autoPict="0">
                <anchor moveWithCells="1">
                  <from>
                    <xdr:col>3</xdr:col>
                    <xdr:colOff>152400</xdr:colOff>
                    <xdr:row>34</xdr:row>
                    <xdr:rowOff>219075</xdr:rowOff>
                  </from>
                  <to>
                    <xdr:col>3</xdr:col>
                    <xdr:colOff>419100</xdr:colOff>
                    <xdr:row>35</xdr:row>
                    <xdr:rowOff>371475</xdr:rowOff>
                  </to>
                </anchor>
              </controlPr>
            </control>
          </mc:Choice>
        </mc:AlternateContent>
        <mc:AlternateContent xmlns:mc="http://schemas.openxmlformats.org/markup-compatibility/2006">
          <mc:Choice Requires="x14">
            <control shapeId="2056" r:id="rId10" name="Check Box 8">
              <controlPr locked="0" defaultSize="0" autoFill="0" autoLine="0" autoPict="0">
                <anchor moveWithCells="1">
                  <from>
                    <xdr:col>1</xdr:col>
                    <xdr:colOff>190500</xdr:colOff>
                    <xdr:row>34</xdr:row>
                    <xdr:rowOff>219075</xdr:rowOff>
                  </from>
                  <to>
                    <xdr:col>1</xdr:col>
                    <xdr:colOff>438150</xdr:colOff>
                    <xdr:row>35</xdr:row>
                    <xdr:rowOff>371475</xdr:rowOff>
                  </to>
                </anchor>
              </controlPr>
            </control>
          </mc:Choice>
        </mc:AlternateContent>
        <mc:AlternateContent xmlns:mc="http://schemas.openxmlformats.org/markup-compatibility/2006">
          <mc:Choice Requires="x14">
            <control shapeId="2064" r:id="rId11" name="Check Box 16">
              <controlPr locked="0" defaultSize="0" autoFill="0" autoLine="0" autoPict="0">
                <anchor moveWithCells="1">
                  <from>
                    <xdr:col>1</xdr:col>
                    <xdr:colOff>200025</xdr:colOff>
                    <xdr:row>44</xdr:row>
                    <xdr:rowOff>19050</xdr:rowOff>
                  </from>
                  <to>
                    <xdr:col>1</xdr:col>
                    <xdr:colOff>447675</xdr:colOff>
                    <xdr:row>45</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0BA7-2847-4AF6-B706-A4A6B9CEB8AA}">
  <sheetPr codeName="Sheet3">
    <pageSetUpPr fitToPage="1"/>
  </sheetPr>
  <dimension ref="B1:T148"/>
  <sheetViews>
    <sheetView showGridLines="0" zoomScaleNormal="100" workbookViewId="0">
      <pane xSplit="3" ySplit="3" topLeftCell="D4" activePane="bottomRight" state="frozen"/>
      <selection pane="topRight" activeCell="D1" sqref="D1"/>
      <selection pane="bottomLeft" activeCell="A4" sqref="A4"/>
      <selection pane="bottomRight" activeCell="F4" sqref="F4"/>
    </sheetView>
  </sheetViews>
  <sheetFormatPr defaultColWidth="8.75" defaultRowHeight="19.899999999999999" customHeight="1" x14ac:dyDescent="0.4"/>
  <cols>
    <col min="1" max="1" width="2.75" style="36" customWidth="1"/>
    <col min="2" max="2" width="11.75" style="38" customWidth="1"/>
    <col min="3" max="3" width="24.75" style="39" customWidth="1"/>
    <col min="4" max="4" width="13.125" style="36" customWidth="1"/>
    <col min="5" max="5" width="23.75" style="36" customWidth="1"/>
    <col min="6" max="6" width="21.75" style="36" customWidth="1"/>
    <col min="7" max="7" width="30.875" style="36" customWidth="1"/>
    <col min="8" max="8" width="16.75" style="108" customWidth="1"/>
    <col min="9" max="9" width="14.25" style="108" bestFit="1" customWidth="1"/>
    <col min="10" max="18" width="4.75" style="106" customWidth="1"/>
    <col min="19" max="19" width="19.625" style="109" customWidth="1"/>
    <col min="20" max="20" width="11.625" style="36" bestFit="1" customWidth="1"/>
    <col min="21" max="16384" width="8.75" style="36"/>
  </cols>
  <sheetData>
    <row r="1" spans="2:20" ht="22.9" customHeight="1" x14ac:dyDescent="0.4">
      <c r="B1" s="277" t="s">
        <v>26</v>
      </c>
      <c r="C1" s="277"/>
      <c r="D1" s="37"/>
      <c r="E1" s="37"/>
      <c r="F1" s="37"/>
      <c r="G1" s="37"/>
      <c r="H1" s="105"/>
      <c r="I1" s="105"/>
      <c r="S1" s="107"/>
    </row>
    <row r="2" spans="2:20" ht="19.899999999999999" customHeight="1" thickBot="1" x14ac:dyDescent="0.45"/>
    <row r="3" spans="2:20" ht="19.899999999999999" customHeight="1" thickBot="1" x14ac:dyDescent="0.45">
      <c r="B3" s="40" t="s">
        <v>85</v>
      </c>
      <c r="C3" s="41" t="s">
        <v>27</v>
      </c>
      <c r="D3" s="41" t="s">
        <v>86</v>
      </c>
      <c r="E3" s="41" t="s">
        <v>28</v>
      </c>
      <c r="F3" s="41" t="s">
        <v>46</v>
      </c>
      <c r="G3" s="54" t="s">
        <v>79</v>
      </c>
      <c r="H3" s="110"/>
      <c r="I3" s="110"/>
      <c r="J3" s="115" t="s">
        <v>87</v>
      </c>
      <c r="K3" s="115" t="s">
        <v>95</v>
      </c>
      <c r="L3" s="116" t="s">
        <v>96</v>
      </c>
      <c r="M3" s="115" t="s">
        <v>94</v>
      </c>
      <c r="N3" s="115" t="s">
        <v>88</v>
      </c>
      <c r="O3" s="115" t="s">
        <v>134</v>
      </c>
      <c r="P3" s="115" t="s">
        <v>93</v>
      </c>
      <c r="Q3" s="115" t="s">
        <v>4</v>
      </c>
      <c r="R3" s="115" t="s">
        <v>16</v>
      </c>
      <c r="S3" s="117" t="s">
        <v>79</v>
      </c>
    </row>
    <row r="4" spans="2:20" ht="19.899999999999999" customHeight="1" x14ac:dyDescent="0.4">
      <c r="B4" s="78">
        <v>1</v>
      </c>
      <c r="C4" s="42" t="s">
        <v>47</v>
      </c>
      <c r="D4" s="79" t="s">
        <v>130</v>
      </c>
      <c r="E4" s="80" t="s">
        <v>140</v>
      </c>
      <c r="F4" s="81" t="s">
        <v>136</v>
      </c>
      <c r="G4" s="278"/>
      <c r="H4" s="111" t="str">
        <f>IFERROR(INDEX(B4&amp;C4&amp;D4&amp;E4,MATCH("●",F4:F4,0)),"")</f>
        <v/>
      </c>
      <c r="I4" s="111" t="str">
        <f>IFERROR(INDEX(E4,MATCH("●",F4:F4,0)),"")</f>
        <v/>
      </c>
      <c r="J4" s="112">
        <f>物品購入等競争入札参加資格審査申請書!E26</f>
        <v>0</v>
      </c>
      <c r="K4" s="112" t="str">
        <f>IF(物品購入等競争入札参加資格審査申請書!F47="","",物品購入等競争入札参加資格審査申請書!F51)</f>
        <v/>
      </c>
      <c r="L4" s="112">
        <f>IF(物品購入等競争入札参加資格審査申請書!F47="",物品購入等競争入札参加資格審査申請書!E27,物品購入等競争入札参加資格審査申請書!F52)</f>
        <v>0</v>
      </c>
      <c r="M4" s="112">
        <f>IF(物品購入等競争入札参加資格審査申請書!F47="",物品購入等競争入札参加資格審査申請書!E29,物品購入等競争入札参加資格審査申請書!F54)</f>
        <v>0</v>
      </c>
      <c r="N4" s="112">
        <f>IF(物品購入等競争入札参加資格審査申請書!F47="",物品購入等競争入札参加資格審査申請書!E22,物品購入等競争入札参加資格審査申請書!F47)</f>
        <v>0</v>
      </c>
      <c r="O4" s="112">
        <f>物品購入等競争入札参加資格審査申請書!D4</f>
        <v>0</v>
      </c>
      <c r="P4" s="112">
        <f>IF(物品購入等競争入札参加資格審査申請書!F47="",物品購入等競争入札参加資格審査申請書!E24,物品購入等競争入札参加資格審査申請書!F49)</f>
        <v>0</v>
      </c>
      <c r="Q4" s="112">
        <f>IF(物品購入等競争入札参加資格審査申請書!F47="",物品購入等競争入札参加資格審査申請書!C30,物品購入等競争入札参加資格審査申請書!C55)</f>
        <v>0</v>
      </c>
      <c r="R4" s="112">
        <f>IF(物品購入等競争入札参加資格審査申請書!F47="",物品購入等競争入札参加資格審査申請書!C31,物品購入等競争入札参加資格審査申請書!C56)</f>
        <v>0</v>
      </c>
      <c r="S4" s="113" t="str">
        <f>G4&amp;""</f>
        <v/>
      </c>
      <c r="T4" s="36" t="str" cm="1">
        <f t="array" ref="T4">IF(COUNTIF(F4:F7, "●"),S4:S7, "")</f>
        <v/>
      </c>
    </row>
    <row r="5" spans="2:20" ht="19.899999999999999" customHeight="1" x14ac:dyDescent="0.4">
      <c r="B5" s="43">
        <v>1</v>
      </c>
      <c r="C5" s="44" t="s">
        <v>91</v>
      </c>
      <c r="D5" s="45" t="s">
        <v>31</v>
      </c>
      <c r="E5" s="46" t="s">
        <v>141</v>
      </c>
      <c r="F5" s="51" t="s">
        <v>136</v>
      </c>
      <c r="G5" s="279"/>
      <c r="H5" s="111" t="str">
        <f>IFERROR(INDEX(B4&amp;C4&amp;D5&amp;E5,MATCH("●",F5:F5,0)),"")</f>
        <v/>
      </c>
      <c r="I5" s="111" t="str">
        <f>IFERROR(INDEX(E5,MATCH("●",F5:F5,0)),"")</f>
        <v/>
      </c>
      <c r="J5" s="112">
        <f t="shared" ref="J5:R5" si="0">J4</f>
        <v>0</v>
      </c>
      <c r="K5" s="112" t="str">
        <f t="shared" si="0"/>
        <v/>
      </c>
      <c r="L5" s="112">
        <f t="shared" si="0"/>
        <v>0</v>
      </c>
      <c r="M5" s="112">
        <f t="shared" si="0"/>
        <v>0</v>
      </c>
      <c r="N5" s="112">
        <f t="shared" si="0"/>
        <v>0</v>
      </c>
      <c r="O5" s="112">
        <f t="shared" si="0"/>
        <v>0</v>
      </c>
      <c r="P5" s="112">
        <f t="shared" si="0"/>
        <v>0</v>
      </c>
      <c r="Q5" s="112">
        <f t="shared" si="0"/>
        <v>0</v>
      </c>
      <c r="R5" s="112">
        <f t="shared" si="0"/>
        <v>0</v>
      </c>
      <c r="S5" s="113" t="str">
        <f>G4&amp;""</f>
        <v/>
      </c>
    </row>
    <row r="6" spans="2:20" ht="19.899999999999999" customHeight="1" x14ac:dyDescent="0.4">
      <c r="B6" s="43">
        <v>1</v>
      </c>
      <c r="C6" s="44" t="s">
        <v>91</v>
      </c>
      <c r="D6" s="45" t="s">
        <v>30</v>
      </c>
      <c r="E6" s="46" t="s">
        <v>142</v>
      </c>
      <c r="F6" s="51"/>
      <c r="G6" s="279"/>
      <c r="H6" s="111" t="str">
        <f>IFERROR(INDEX(B4&amp;C4&amp;D6&amp;E6,MATCH("●",F6:F6,0)),"")</f>
        <v/>
      </c>
      <c r="I6" s="111" t="str">
        <f>IFERROR(INDEX(E6,MATCH("●",F6:F6,0)),"")</f>
        <v/>
      </c>
      <c r="J6" s="112">
        <f t="shared" ref="J6:J69" si="1">J5</f>
        <v>0</v>
      </c>
      <c r="K6" s="112" t="str">
        <f t="shared" ref="K6:K69" si="2">K5</f>
        <v/>
      </c>
      <c r="L6" s="112">
        <f t="shared" ref="L6:L69" si="3">L5</f>
        <v>0</v>
      </c>
      <c r="M6" s="112">
        <f t="shared" ref="M6:M69" si="4">M5</f>
        <v>0</v>
      </c>
      <c r="N6" s="112">
        <f t="shared" ref="N6:N69" si="5">N5</f>
        <v>0</v>
      </c>
      <c r="O6" s="112">
        <f t="shared" ref="O6:O69" si="6">O5</f>
        <v>0</v>
      </c>
      <c r="P6" s="112">
        <f t="shared" ref="P6:P69" si="7">P5</f>
        <v>0</v>
      </c>
      <c r="Q6" s="112">
        <f t="shared" ref="Q6:Q69" si="8">Q5</f>
        <v>0</v>
      </c>
      <c r="R6" s="112">
        <f t="shared" ref="R6:R69" si="9">R5</f>
        <v>0</v>
      </c>
      <c r="S6" s="113" t="str">
        <f>G4&amp;""</f>
        <v/>
      </c>
    </row>
    <row r="7" spans="2:20" ht="19.899999999999999" customHeight="1" thickBot="1" x14ac:dyDescent="0.45">
      <c r="B7" s="82">
        <v>1</v>
      </c>
      <c r="C7" s="83" t="s">
        <v>91</v>
      </c>
      <c r="D7" s="49" t="s">
        <v>33</v>
      </c>
      <c r="E7" s="50" t="s">
        <v>138</v>
      </c>
      <c r="F7" s="52" t="s">
        <v>136</v>
      </c>
      <c r="G7" s="280"/>
      <c r="H7" s="111" t="str">
        <f>IFERROR(INDEX(B4&amp;C4&amp;D7&amp;E7,MATCH("●",F7:F7,0)),"")</f>
        <v/>
      </c>
      <c r="I7" s="111" t="str">
        <f>IFERROR(INDEX(E7,MATCH("●",F7:F7,0)),"")</f>
        <v/>
      </c>
      <c r="J7" s="112">
        <f t="shared" si="1"/>
        <v>0</v>
      </c>
      <c r="K7" s="112" t="str">
        <f t="shared" si="2"/>
        <v/>
      </c>
      <c r="L7" s="112">
        <f t="shared" si="3"/>
        <v>0</v>
      </c>
      <c r="M7" s="112">
        <f t="shared" si="4"/>
        <v>0</v>
      </c>
      <c r="N7" s="112">
        <f t="shared" si="5"/>
        <v>0</v>
      </c>
      <c r="O7" s="112">
        <f t="shared" si="6"/>
        <v>0</v>
      </c>
      <c r="P7" s="112">
        <f t="shared" si="7"/>
        <v>0</v>
      </c>
      <c r="Q7" s="112">
        <f t="shared" si="8"/>
        <v>0</v>
      </c>
      <c r="R7" s="112">
        <f t="shared" si="9"/>
        <v>0</v>
      </c>
      <c r="S7" s="113" t="str">
        <f>G4&amp;""</f>
        <v/>
      </c>
    </row>
    <row r="8" spans="2:20" ht="19.899999999999999" customHeight="1" x14ac:dyDescent="0.4">
      <c r="B8" s="78">
        <v>2</v>
      </c>
      <c r="C8" s="85" t="s">
        <v>48</v>
      </c>
      <c r="D8" s="79" t="s">
        <v>29</v>
      </c>
      <c r="E8" s="80" t="s">
        <v>143</v>
      </c>
      <c r="F8" s="81" t="s">
        <v>136</v>
      </c>
      <c r="G8" s="281"/>
      <c r="H8" s="111" t="str">
        <f>IFERROR(INDEX(B8&amp;C8&amp;D8&amp;E8,MATCH("●",F8:F8,0)),"")</f>
        <v/>
      </c>
      <c r="I8" s="111" t="str">
        <f t="shared" ref="I8:I71" si="10">IFERROR(INDEX(E8,MATCH("●",F8:F8,0)),"")</f>
        <v/>
      </c>
      <c r="J8" s="112">
        <f t="shared" si="1"/>
        <v>0</v>
      </c>
      <c r="K8" s="112" t="str">
        <f t="shared" si="2"/>
        <v/>
      </c>
      <c r="L8" s="112">
        <f t="shared" si="3"/>
        <v>0</v>
      </c>
      <c r="M8" s="112">
        <f t="shared" si="4"/>
        <v>0</v>
      </c>
      <c r="N8" s="112">
        <f t="shared" si="5"/>
        <v>0</v>
      </c>
      <c r="O8" s="112">
        <f t="shared" si="6"/>
        <v>0</v>
      </c>
      <c r="P8" s="112">
        <f t="shared" si="7"/>
        <v>0</v>
      </c>
      <c r="Q8" s="112">
        <f t="shared" si="8"/>
        <v>0</v>
      </c>
      <c r="R8" s="112">
        <f t="shared" si="9"/>
        <v>0</v>
      </c>
      <c r="S8" s="113" t="str">
        <f>G8&amp;""</f>
        <v/>
      </c>
    </row>
    <row r="9" spans="2:20" ht="19.899999999999999" customHeight="1" x14ac:dyDescent="0.4">
      <c r="B9" s="43">
        <v>2</v>
      </c>
      <c r="C9" s="47" t="s">
        <v>90</v>
      </c>
      <c r="D9" s="45" t="s">
        <v>31</v>
      </c>
      <c r="E9" s="46" t="s">
        <v>144</v>
      </c>
      <c r="F9" s="51" t="s">
        <v>136</v>
      </c>
      <c r="G9" s="282"/>
      <c r="H9" s="111" t="str">
        <f>IFERROR(INDEX(B8&amp;C8&amp;D9&amp;E9,MATCH("●",F9:F9,0)),"")</f>
        <v/>
      </c>
      <c r="I9" s="111" t="str">
        <f t="shared" si="10"/>
        <v/>
      </c>
      <c r="J9" s="112">
        <f t="shared" si="1"/>
        <v>0</v>
      </c>
      <c r="K9" s="112" t="str">
        <f t="shared" si="2"/>
        <v/>
      </c>
      <c r="L9" s="112">
        <f t="shared" si="3"/>
        <v>0</v>
      </c>
      <c r="M9" s="112">
        <f t="shared" si="4"/>
        <v>0</v>
      </c>
      <c r="N9" s="112">
        <f t="shared" si="5"/>
        <v>0</v>
      </c>
      <c r="O9" s="112">
        <f t="shared" si="6"/>
        <v>0</v>
      </c>
      <c r="P9" s="112">
        <f t="shared" si="7"/>
        <v>0</v>
      </c>
      <c r="Q9" s="112">
        <f t="shared" si="8"/>
        <v>0</v>
      </c>
      <c r="R9" s="112">
        <f t="shared" si="9"/>
        <v>0</v>
      </c>
      <c r="S9" s="113" t="str">
        <f>G8&amp;""</f>
        <v/>
      </c>
    </row>
    <row r="10" spans="2:20" ht="19.899999999999999" customHeight="1" thickBot="1" x14ac:dyDescent="0.45">
      <c r="B10" s="82">
        <v>2</v>
      </c>
      <c r="C10" s="86" t="s">
        <v>90</v>
      </c>
      <c r="D10" s="49" t="s">
        <v>30</v>
      </c>
      <c r="E10" s="50" t="s">
        <v>138</v>
      </c>
      <c r="F10" s="52" t="s">
        <v>136</v>
      </c>
      <c r="G10" s="283"/>
      <c r="H10" s="111" t="str">
        <f>IFERROR(INDEX(B8&amp;C8&amp;D10&amp;E10,MATCH("●",F10:F10,0)),"")</f>
        <v/>
      </c>
      <c r="I10" s="111" t="str">
        <f t="shared" si="10"/>
        <v/>
      </c>
      <c r="J10" s="112">
        <f t="shared" si="1"/>
        <v>0</v>
      </c>
      <c r="K10" s="112" t="str">
        <f t="shared" si="2"/>
        <v/>
      </c>
      <c r="L10" s="112">
        <f t="shared" si="3"/>
        <v>0</v>
      </c>
      <c r="M10" s="112">
        <f t="shared" si="4"/>
        <v>0</v>
      </c>
      <c r="N10" s="112">
        <f t="shared" si="5"/>
        <v>0</v>
      </c>
      <c r="O10" s="112">
        <f t="shared" si="6"/>
        <v>0</v>
      </c>
      <c r="P10" s="112">
        <f t="shared" si="7"/>
        <v>0</v>
      </c>
      <c r="Q10" s="112">
        <f t="shared" si="8"/>
        <v>0</v>
      </c>
      <c r="R10" s="112">
        <f t="shared" si="9"/>
        <v>0</v>
      </c>
      <c r="S10" s="113" t="str">
        <f>G8&amp;""</f>
        <v/>
      </c>
    </row>
    <row r="11" spans="2:20" ht="19.899999999999999" customHeight="1" x14ac:dyDescent="0.4">
      <c r="B11" s="78">
        <v>3</v>
      </c>
      <c r="C11" s="85" t="s">
        <v>133</v>
      </c>
      <c r="D11" s="79" t="s">
        <v>29</v>
      </c>
      <c r="E11" s="80" t="s">
        <v>145</v>
      </c>
      <c r="F11" s="81" t="s">
        <v>136</v>
      </c>
      <c r="G11" s="274"/>
      <c r="H11" s="111" t="str">
        <f>IFERROR(INDEX(B11&amp;C11&amp;D11&amp;E11,MATCH("●",F11:F11,0)),"")</f>
        <v/>
      </c>
      <c r="I11" s="111" t="str">
        <f t="shared" si="10"/>
        <v/>
      </c>
      <c r="J11" s="112">
        <f t="shared" si="1"/>
        <v>0</v>
      </c>
      <c r="K11" s="112" t="str">
        <f t="shared" si="2"/>
        <v/>
      </c>
      <c r="L11" s="112">
        <f t="shared" si="3"/>
        <v>0</v>
      </c>
      <c r="M11" s="112">
        <f t="shared" si="4"/>
        <v>0</v>
      </c>
      <c r="N11" s="112">
        <f t="shared" si="5"/>
        <v>0</v>
      </c>
      <c r="O11" s="112">
        <f t="shared" si="6"/>
        <v>0</v>
      </c>
      <c r="P11" s="112">
        <f t="shared" si="7"/>
        <v>0</v>
      </c>
      <c r="Q11" s="112">
        <f t="shared" si="8"/>
        <v>0</v>
      </c>
      <c r="R11" s="112">
        <f t="shared" si="9"/>
        <v>0</v>
      </c>
      <c r="S11" s="113"/>
    </row>
    <row r="12" spans="2:20" ht="19.899999999999999" customHeight="1" x14ac:dyDescent="0.4">
      <c r="B12" s="43">
        <v>3</v>
      </c>
      <c r="C12" s="47" t="s">
        <v>80</v>
      </c>
      <c r="D12" s="45" t="s">
        <v>31</v>
      </c>
      <c r="E12" s="46" t="s">
        <v>146</v>
      </c>
      <c r="F12" s="51" t="s">
        <v>136</v>
      </c>
      <c r="G12" s="275"/>
      <c r="H12" s="111" t="str">
        <f>IFERROR(INDEX(B11&amp;C11&amp;D12&amp;E12,MATCH("●",F12:F12,0)),"")</f>
        <v/>
      </c>
      <c r="I12" s="111" t="str">
        <f t="shared" si="10"/>
        <v/>
      </c>
      <c r="J12" s="112">
        <f t="shared" si="1"/>
        <v>0</v>
      </c>
      <c r="K12" s="112" t="str">
        <f t="shared" si="2"/>
        <v/>
      </c>
      <c r="L12" s="112">
        <f t="shared" si="3"/>
        <v>0</v>
      </c>
      <c r="M12" s="112">
        <f t="shared" si="4"/>
        <v>0</v>
      </c>
      <c r="N12" s="112">
        <f t="shared" si="5"/>
        <v>0</v>
      </c>
      <c r="O12" s="112">
        <f t="shared" si="6"/>
        <v>0</v>
      </c>
      <c r="P12" s="112">
        <f t="shared" si="7"/>
        <v>0</v>
      </c>
      <c r="Q12" s="112">
        <f t="shared" si="8"/>
        <v>0</v>
      </c>
      <c r="R12" s="112">
        <f t="shared" si="9"/>
        <v>0</v>
      </c>
      <c r="S12" s="113"/>
    </row>
    <row r="13" spans="2:20" ht="19.899999999999999" customHeight="1" x14ac:dyDescent="0.4">
      <c r="B13" s="43">
        <v>3</v>
      </c>
      <c r="C13" s="47" t="s">
        <v>80</v>
      </c>
      <c r="D13" s="45" t="s">
        <v>30</v>
      </c>
      <c r="E13" s="46" t="s">
        <v>147</v>
      </c>
      <c r="F13" s="51"/>
      <c r="G13" s="275"/>
      <c r="H13" s="111" t="str">
        <f>IFERROR(INDEX(B11&amp;C11&amp;D13&amp;E13,MATCH("●",F13:F13,0)),"")</f>
        <v/>
      </c>
      <c r="I13" s="111" t="str">
        <f t="shared" si="10"/>
        <v/>
      </c>
      <c r="J13" s="112">
        <f t="shared" si="1"/>
        <v>0</v>
      </c>
      <c r="K13" s="112" t="str">
        <f t="shared" si="2"/>
        <v/>
      </c>
      <c r="L13" s="112">
        <f t="shared" si="3"/>
        <v>0</v>
      </c>
      <c r="M13" s="112">
        <f t="shared" si="4"/>
        <v>0</v>
      </c>
      <c r="N13" s="112">
        <f t="shared" si="5"/>
        <v>0</v>
      </c>
      <c r="O13" s="112">
        <f t="shared" si="6"/>
        <v>0</v>
      </c>
      <c r="P13" s="112">
        <f t="shared" si="7"/>
        <v>0</v>
      </c>
      <c r="Q13" s="112">
        <f t="shared" si="8"/>
        <v>0</v>
      </c>
      <c r="R13" s="112">
        <f t="shared" si="9"/>
        <v>0</v>
      </c>
      <c r="S13" s="113"/>
    </row>
    <row r="14" spans="2:20" ht="19.899999999999999" customHeight="1" x14ac:dyDescent="0.4">
      <c r="B14" s="43">
        <v>3</v>
      </c>
      <c r="C14" s="47" t="s">
        <v>80</v>
      </c>
      <c r="D14" s="45" t="s">
        <v>33</v>
      </c>
      <c r="E14" s="46" t="s">
        <v>148</v>
      </c>
      <c r="F14" s="51" t="s">
        <v>136</v>
      </c>
      <c r="G14" s="275"/>
      <c r="H14" s="111" t="str">
        <f>IFERROR(INDEX(B11&amp;C11&amp;D14&amp;E14,MATCH("●",F14:F14,0)),"")</f>
        <v/>
      </c>
      <c r="I14" s="111" t="str">
        <f t="shared" si="10"/>
        <v/>
      </c>
      <c r="J14" s="112">
        <f t="shared" si="1"/>
        <v>0</v>
      </c>
      <c r="K14" s="112" t="str">
        <f t="shared" si="2"/>
        <v/>
      </c>
      <c r="L14" s="112">
        <f t="shared" si="3"/>
        <v>0</v>
      </c>
      <c r="M14" s="112">
        <f t="shared" si="4"/>
        <v>0</v>
      </c>
      <c r="N14" s="112">
        <f t="shared" si="5"/>
        <v>0</v>
      </c>
      <c r="O14" s="112">
        <f t="shared" si="6"/>
        <v>0</v>
      </c>
      <c r="P14" s="112">
        <f t="shared" si="7"/>
        <v>0</v>
      </c>
      <c r="Q14" s="112">
        <f t="shared" si="8"/>
        <v>0</v>
      </c>
      <c r="R14" s="112">
        <f t="shared" si="9"/>
        <v>0</v>
      </c>
      <c r="S14" s="113"/>
    </row>
    <row r="15" spans="2:20" ht="19.899999999999999" customHeight="1" x14ac:dyDescent="0.4">
      <c r="B15" s="43">
        <v>3</v>
      </c>
      <c r="C15" s="47" t="s">
        <v>80</v>
      </c>
      <c r="D15" s="45" t="s">
        <v>34</v>
      </c>
      <c r="E15" s="46" t="s">
        <v>149</v>
      </c>
      <c r="F15" s="51"/>
      <c r="G15" s="275"/>
      <c r="H15" s="111" t="str">
        <f>IFERROR(INDEX(B11&amp;C11&amp;D15&amp;E15,MATCH("●",F15:F15,0)),"")</f>
        <v/>
      </c>
      <c r="I15" s="111" t="str">
        <f t="shared" si="10"/>
        <v/>
      </c>
      <c r="J15" s="112">
        <f t="shared" si="1"/>
        <v>0</v>
      </c>
      <c r="K15" s="112" t="str">
        <f t="shared" si="2"/>
        <v/>
      </c>
      <c r="L15" s="112">
        <f t="shared" si="3"/>
        <v>0</v>
      </c>
      <c r="M15" s="112">
        <f t="shared" si="4"/>
        <v>0</v>
      </c>
      <c r="N15" s="112">
        <f t="shared" si="5"/>
        <v>0</v>
      </c>
      <c r="O15" s="112">
        <f t="shared" si="6"/>
        <v>0</v>
      </c>
      <c r="P15" s="112">
        <f t="shared" si="7"/>
        <v>0</v>
      </c>
      <c r="Q15" s="112">
        <f t="shared" si="8"/>
        <v>0</v>
      </c>
      <c r="R15" s="112">
        <f t="shared" si="9"/>
        <v>0</v>
      </c>
      <c r="S15" s="113"/>
    </row>
    <row r="16" spans="2:20" ht="19.899999999999999" customHeight="1" x14ac:dyDescent="0.4">
      <c r="B16" s="43">
        <v>3</v>
      </c>
      <c r="C16" s="47" t="s">
        <v>80</v>
      </c>
      <c r="D16" s="45" t="s">
        <v>35</v>
      </c>
      <c r="E16" s="46" t="s">
        <v>150</v>
      </c>
      <c r="F16" s="51"/>
      <c r="G16" s="275"/>
      <c r="H16" s="111" t="str">
        <f>IFERROR(INDEX(B11&amp;C11&amp;D16&amp;E16,MATCH("●",F16:F16,0)),"")</f>
        <v/>
      </c>
      <c r="I16" s="111" t="str">
        <f t="shared" si="10"/>
        <v/>
      </c>
      <c r="J16" s="112">
        <f t="shared" si="1"/>
        <v>0</v>
      </c>
      <c r="K16" s="112" t="str">
        <f t="shared" si="2"/>
        <v/>
      </c>
      <c r="L16" s="112">
        <f t="shared" si="3"/>
        <v>0</v>
      </c>
      <c r="M16" s="112">
        <f t="shared" si="4"/>
        <v>0</v>
      </c>
      <c r="N16" s="112">
        <f t="shared" si="5"/>
        <v>0</v>
      </c>
      <c r="O16" s="112">
        <f t="shared" si="6"/>
        <v>0</v>
      </c>
      <c r="P16" s="112">
        <f t="shared" si="7"/>
        <v>0</v>
      </c>
      <c r="Q16" s="112">
        <f t="shared" si="8"/>
        <v>0</v>
      </c>
      <c r="R16" s="112">
        <f t="shared" si="9"/>
        <v>0</v>
      </c>
      <c r="S16" s="113"/>
    </row>
    <row r="17" spans="2:19" ht="19.899999999999999" customHeight="1" x14ac:dyDescent="0.4">
      <c r="B17" s="43">
        <v>3</v>
      </c>
      <c r="C17" s="47" t="s">
        <v>80</v>
      </c>
      <c r="D17" s="45" t="s">
        <v>36</v>
      </c>
      <c r="E17" s="46" t="s">
        <v>151</v>
      </c>
      <c r="F17" s="51"/>
      <c r="G17" s="275"/>
      <c r="H17" s="111" t="str">
        <f>IFERROR(INDEX(B11&amp;C11&amp;D17&amp;E17,MATCH("●",F17:F17,0)),"")</f>
        <v/>
      </c>
      <c r="I17" s="111" t="str">
        <f t="shared" si="10"/>
        <v/>
      </c>
      <c r="J17" s="112">
        <f t="shared" si="1"/>
        <v>0</v>
      </c>
      <c r="K17" s="112" t="str">
        <f t="shared" si="2"/>
        <v/>
      </c>
      <c r="L17" s="112">
        <f t="shared" si="3"/>
        <v>0</v>
      </c>
      <c r="M17" s="112">
        <f t="shared" si="4"/>
        <v>0</v>
      </c>
      <c r="N17" s="112">
        <f t="shared" si="5"/>
        <v>0</v>
      </c>
      <c r="O17" s="112">
        <f t="shared" si="6"/>
        <v>0</v>
      </c>
      <c r="P17" s="112">
        <f t="shared" si="7"/>
        <v>0</v>
      </c>
      <c r="Q17" s="112">
        <f t="shared" si="8"/>
        <v>0</v>
      </c>
      <c r="R17" s="112">
        <f t="shared" si="9"/>
        <v>0</v>
      </c>
      <c r="S17" s="113"/>
    </row>
    <row r="18" spans="2:19" ht="19.899999999999999" customHeight="1" thickBot="1" x14ac:dyDescent="0.45">
      <c r="B18" s="82">
        <v>3</v>
      </c>
      <c r="C18" s="86" t="s">
        <v>80</v>
      </c>
      <c r="D18" s="49" t="s">
        <v>37</v>
      </c>
      <c r="E18" s="50" t="s">
        <v>138</v>
      </c>
      <c r="F18" s="52"/>
      <c r="G18" s="276"/>
      <c r="H18" s="111" t="str">
        <f>IFERROR(INDEX(B11&amp;C11&amp;D18&amp;E18,MATCH("●",F18:F18,0)),"")</f>
        <v/>
      </c>
      <c r="I18" s="111" t="str">
        <f t="shared" si="10"/>
        <v/>
      </c>
      <c r="J18" s="112">
        <f t="shared" si="1"/>
        <v>0</v>
      </c>
      <c r="K18" s="112" t="str">
        <f t="shared" si="2"/>
        <v/>
      </c>
      <c r="L18" s="112">
        <f t="shared" si="3"/>
        <v>0</v>
      </c>
      <c r="M18" s="112">
        <f t="shared" si="4"/>
        <v>0</v>
      </c>
      <c r="N18" s="112">
        <f t="shared" si="5"/>
        <v>0</v>
      </c>
      <c r="O18" s="112">
        <f t="shared" si="6"/>
        <v>0</v>
      </c>
      <c r="P18" s="112">
        <f t="shared" si="7"/>
        <v>0</v>
      </c>
      <c r="Q18" s="112">
        <f t="shared" si="8"/>
        <v>0</v>
      </c>
      <c r="R18" s="112">
        <f t="shared" si="9"/>
        <v>0</v>
      </c>
      <c r="S18" s="113"/>
    </row>
    <row r="19" spans="2:19" ht="19.899999999999999" customHeight="1" x14ac:dyDescent="0.4">
      <c r="B19" s="78">
        <v>4</v>
      </c>
      <c r="C19" s="85" t="s">
        <v>49</v>
      </c>
      <c r="D19" s="79" t="s">
        <v>29</v>
      </c>
      <c r="E19" s="80" t="s">
        <v>152</v>
      </c>
      <c r="F19" s="81"/>
      <c r="G19" s="274"/>
      <c r="H19" s="111" t="str">
        <f>IFERROR(INDEX(B19&amp;C19&amp;D19&amp;E19,MATCH("●",F19:F19,0)),"")</f>
        <v/>
      </c>
      <c r="I19" s="111" t="str">
        <f t="shared" si="10"/>
        <v/>
      </c>
      <c r="J19" s="112">
        <f t="shared" si="1"/>
        <v>0</v>
      </c>
      <c r="K19" s="112" t="str">
        <f t="shared" si="2"/>
        <v/>
      </c>
      <c r="L19" s="112">
        <f t="shared" si="3"/>
        <v>0</v>
      </c>
      <c r="M19" s="112">
        <f t="shared" si="4"/>
        <v>0</v>
      </c>
      <c r="N19" s="112">
        <f t="shared" si="5"/>
        <v>0</v>
      </c>
      <c r="O19" s="112">
        <f t="shared" si="6"/>
        <v>0</v>
      </c>
      <c r="P19" s="112">
        <f t="shared" si="7"/>
        <v>0</v>
      </c>
      <c r="Q19" s="112">
        <f t="shared" si="8"/>
        <v>0</v>
      </c>
      <c r="R19" s="112">
        <f t="shared" si="9"/>
        <v>0</v>
      </c>
      <c r="S19" s="113"/>
    </row>
    <row r="20" spans="2:19" ht="19.899999999999999" customHeight="1" x14ac:dyDescent="0.4">
      <c r="B20" s="43">
        <v>4</v>
      </c>
      <c r="C20" s="47" t="s">
        <v>99</v>
      </c>
      <c r="D20" s="45" t="s">
        <v>31</v>
      </c>
      <c r="E20" s="46" t="s">
        <v>153</v>
      </c>
      <c r="F20" s="51"/>
      <c r="G20" s="275"/>
      <c r="H20" s="111" t="str">
        <f>IFERROR(INDEX(B19&amp;C19&amp;D20&amp;E20,MATCH("●",F20:F20,0)),"")</f>
        <v/>
      </c>
      <c r="I20" s="111" t="str">
        <f t="shared" si="10"/>
        <v/>
      </c>
      <c r="J20" s="112">
        <f t="shared" si="1"/>
        <v>0</v>
      </c>
      <c r="K20" s="112" t="str">
        <f t="shared" si="2"/>
        <v/>
      </c>
      <c r="L20" s="112">
        <f t="shared" si="3"/>
        <v>0</v>
      </c>
      <c r="M20" s="112">
        <f t="shared" si="4"/>
        <v>0</v>
      </c>
      <c r="N20" s="112">
        <f t="shared" si="5"/>
        <v>0</v>
      </c>
      <c r="O20" s="112">
        <f t="shared" si="6"/>
        <v>0</v>
      </c>
      <c r="P20" s="112">
        <f t="shared" si="7"/>
        <v>0</v>
      </c>
      <c r="Q20" s="112">
        <f t="shared" si="8"/>
        <v>0</v>
      </c>
      <c r="R20" s="112">
        <f t="shared" si="9"/>
        <v>0</v>
      </c>
      <c r="S20" s="113"/>
    </row>
    <row r="21" spans="2:19" ht="19.899999999999999" customHeight="1" x14ac:dyDescent="0.4">
      <c r="B21" s="43">
        <v>4</v>
      </c>
      <c r="C21" s="47" t="s">
        <v>99</v>
      </c>
      <c r="D21" s="45" t="s">
        <v>30</v>
      </c>
      <c r="E21" s="46" t="s">
        <v>154</v>
      </c>
      <c r="F21" s="51"/>
      <c r="G21" s="275"/>
      <c r="H21" s="111" t="str">
        <f>IFERROR(INDEX(B19&amp;C19&amp;D21&amp;E21,MATCH("●",F21:F21,0)),"")</f>
        <v/>
      </c>
      <c r="I21" s="111" t="str">
        <f t="shared" si="10"/>
        <v/>
      </c>
      <c r="J21" s="112">
        <f t="shared" si="1"/>
        <v>0</v>
      </c>
      <c r="K21" s="112" t="str">
        <f t="shared" si="2"/>
        <v/>
      </c>
      <c r="L21" s="112">
        <f t="shared" si="3"/>
        <v>0</v>
      </c>
      <c r="M21" s="112">
        <f t="shared" si="4"/>
        <v>0</v>
      </c>
      <c r="N21" s="112">
        <f t="shared" si="5"/>
        <v>0</v>
      </c>
      <c r="O21" s="112">
        <f t="shared" si="6"/>
        <v>0</v>
      </c>
      <c r="P21" s="112">
        <f t="shared" si="7"/>
        <v>0</v>
      </c>
      <c r="Q21" s="112">
        <f t="shared" si="8"/>
        <v>0</v>
      </c>
      <c r="R21" s="112">
        <f t="shared" si="9"/>
        <v>0</v>
      </c>
      <c r="S21" s="113"/>
    </row>
    <row r="22" spans="2:19" ht="19.899999999999999" customHeight="1" thickBot="1" x14ac:dyDescent="0.45">
      <c r="B22" s="82">
        <v>4</v>
      </c>
      <c r="C22" s="86" t="s">
        <v>99</v>
      </c>
      <c r="D22" s="49" t="s">
        <v>33</v>
      </c>
      <c r="E22" s="50" t="s">
        <v>155</v>
      </c>
      <c r="F22" s="52"/>
      <c r="G22" s="276"/>
      <c r="H22" s="111" t="str">
        <f>IFERROR(INDEX(B19&amp;C19&amp;D22&amp;E22,MATCH("●",F22:F22,0)),"")</f>
        <v/>
      </c>
      <c r="I22" s="111" t="str">
        <f t="shared" si="10"/>
        <v/>
      </c>
      <c r="J22" s="112">
        <f t="shared" si="1"/>
        <v>0</v>
      </c>
      <c r="K22" s="112" t="str">
        <f t="shared" si="2"/>
        <v/>
      </c>
      <c r="L22" s="112">
        <f t="shared" si="3"/>
        <v>0</v>
      </c>
      <c r="M22" s="112">
        <f t="shared" si="4"/>
        <v>0</v>
      </c>
      <c r="N22" s="112">
        <f t="shared" si="5"/>
        <v>0</v>
      </c>
      <c r="O22" s="112">
        <f t="shared" si="6"/>
        <v>0</v>
      </c>
      <c r="P22" s="112">
        <f t="shared" si="7"/>
        <v>0</v>
      </c>
      <c r="Q22" s="112">
        <f t="shared" si="8"/>
        <v>0</v>
      </c>
      <c r="R22" s="112">
        <f t="shared" si="9"/>
        <v>0</v>
      </c>
      <c r="S22" s="113"/>
    </row>
    <row r="23" spans="2:19" ht="19.899999999999999" customHeight="1" x14ac:dyDescent="0.4">
      <c r="B23" s="78">
        <v>5</v>
      </c>
      <c r="C23" s="85" t="s">
        <v>50</v>
      </c>
      <c r="D23" s="79" t="s">
        <v>29</v>
      </c>
      <c r="E23" s="80" t="s">
        <v>156</v>
      </c>
      <c r="F23" s="81"/>
      <c r="G23" s="274"/>
      <c r="H23" s="111" t="str">
        <f>IFERROR(INDEX(B23&amp;C23&amp;D23&amp;E23,MATCH("●",F23:F23,0)),"")</f>
        <v/>
      </c>
      <c r="I23" s="111" t="str">
        <f t="shared" si="10"/>
        <v/>
      </c>
      <c r="J23" s="112">
        <f t="shared" si="1"/>
        <v>0</v>
      </c>
      <c r="K23" s="112" t="str">
        <f t="shared" si="2"/>
        <v/>
      </c>
      <c r="L23" s="112">
        <f t="shared" si="3"/>
        <v>0</v>
      </c>
      <c r="M23" s="112">
        <f t="shared" si="4"/>
        <v>0</v>
      </c>
      <c r="N23" s="112">
        <f t="shared" si="5"/>
        <v>0</v>
      </c>
      <c r="O23" s="112">
        <f t="shared" si="6"/>
        <v>0</v>
      </c>
      <c r="P23" s="112">
        <f t="shared" si="7"/>
        <v>0</v>
      </c>
      <c r="Q23" s="112">
        <f t="shared" si="8"/>
        <v>0</v>
      </c>
      <c r="R23" s="112">
        <f t="shared" si="9"/>
        <v>0</v>
      </c>
      <c r="S23" s="113"/>
    </row>
    <row r="24" spans="2:19" ht="19.899999999999999" customHeight="1" x14ac:dyDescent="0.4">
      <c r="B24" s="43">
        <v>5</v>
      </c>
      <c r="C24" s="47" t="s">
        <v>100</v>
      </c>
      <c r="D24" s="45" t="s">
        <v>31</v>
      </c>
      <c r="E24" s="46" t="s">
        <v>157</v>
      </c>
      <c r="F24" s="51"/>
      <c r="G24" s="275"/>
      <c r="H24" s="111" t="str">
        <f>IFERROR(INDEX(B23&amp;C23&amp;D24&amp;E24,MATCH("●",F24:F24,0)),"")</f>
        <v/>
      </c>
      <c r="I24" s="111" t="str">
        <f t="shared" si="10"/>
        <v/>
      </c>
      <c r="J24" s="112">
        <f t="shared" si="1"/>
        <v>0</v>
      </c>
      <c r="K24" s="112" t="str">
        <f t="shared" si="2"/>
        <v/>
      </c>
      <c r="L24" s="112">
        <f t="shared" si="3"/>
        <v>0</v>
      </c>
      <c r="M24" s="112">
        <f t="shared" si="4"/>
        <v>0</v>
      </c>
      <c r="N24" s="112">
        <f t="shared" si="5"/>
        <v>0</v>
      </c>
      <c r="O24" s="112">
        <f t="shared" si="6"/>
        <v>0</v>
      </c>
      <c r="P24" s="112">
        <f t="shared" si="7"/>
        <v>0</v>
      </c>
      <c r="Q24" s="112">
        <f t="shared" si="8"/>
        <v>0</v>
      </c>
      <c r="R24" s="112">
        <f t="shared" si="9"/>
        <v>0</v>
      </c>
      <c r="S24" s="113"/>
    </row>
    <row r="25" spans="2:19" ht="19.899999999999999" customHeight="1" x14ac:dyDescent="0.4">
      <c r="B25" s="43">
        <v>5</v>
      </c>
      <c r="C25" s="47" t="s">
        <v>100</v>
      </c>
      <c r="D25" s="45" t="s">
        <v>30</v>
      </c>
      <c r="E25" s="46" t="s">
        <v>158</v>
      </c>
      <c r="F25" s="51"/>
      <c r="G25" s="275"/>
      <c r="H25" s="111" t="str">
        <f>IFERROR(INDEX(B23&amp;C23&amp;D25&amp;E25,MATCH("●",F25:F25,0)),"")</f>
        <v/>
      </c>
      <c r="I25" s="111" t="str">
        <f t="shared" si="10"/>
        <v/>
      </c>
      <c r="J25" s="112">
        <f t="shared" si="1"/>
        <v>0</v>
      </c>
      <c r="K25" s="112" t="str">
        <f t="shared" si="2"/>
        <v/>
      </c>
      <c r="L25" s="112">
        <f t="shared" si="3"/>
        <v>0</v>
      </c>
      <c r="M25" s="112">
        <f t="shared" si="4"/>
        <v>0</v>
      </c>
      <c r="N25" s="112">
        <f t="shared" si="5"/>
        <v>0</v>
      </c>
      <c r="O25" s="112">
        <f t="shared" si="6"/>
        <v>0</v>
      </c>
      <c r="P25" s="112">
        <f t="shared" si="7"/>
        <v>0</v>
      </c>
      <c r="Q25" s="112">
        <f t="shared" si="8"/>
        <v>0</v>
      </c>
      <c r="R25" s="112">
        <f t="shared" si="9"/>
        <v>0</v>
      </c>
      <c r="S25" s="113"/>
    </row>
    <row r="26" spans="2:19" ht="19.899999999999999" customHeight="1" x14ac:dyDescent="0.4">
      <c r="B26" s="43">
        <v>5</v>
      </c>
      <c r="C26" s="47" t="s">
        <v>100</v>
      </c>
      <c r="D26" s="45" t="s">
        <v>33</v>
      </c>
      <c r="E26" s="46" t="s">
        <v>159</v>
      </c>
      <c r="F26" s="51"/>
      <c r="G26" s="275"/>
      <c r="H26" s="111" t="str">
        <f>IFERROR(INDEX(B23&amp;C23&amp;D26&amp;E26,MATCH("●",F26:F26,0)),"")</f>
        <v/>
      </c>
      <c r="I26" s="111" t="str">
        <f t="shared" si="10"/>
        <v/>
      </c>
      <c r="J26" s="112">
        <f t="shared" si="1"/>
        <v>0</v>
      </c>
      <c r="K26" s="112" t="str">
        <f t="shared" si="2"/>
        <v/>
      </c>
      <c r="L26" s="112">
        <f t="shared" si="3"/>
        <v>0</v>
      </c>
      <c r="M26" s="112">
        <f t="shared" si="4"/>
        <v>0</v>
      </c>
      <c r="N26" s="112">
        <f t="shared" si="5"/>
        <v>0</v>
      </c>
      <c r="O26" s="112">
        <f t="shared" si="6"/>
        <v>0</v>
      </c>
      <c r="P26" s="112">
        <f t="shared" si="7"/>
        <v>0</v>
      </c>
      <c r="Q26" s="112">
        <f t="shared" si="8"/>
        <v>0</v>
      </c>
      <c r="R26" s="112">
        <f t="shared" si="9"/>
        <v>0</v>
      </c>
      <c r="S26" s="113"/>
    </row>
    <row r="27" spans="2:19" ht="19.899999999999999" customHeight="1" thickBot="1" x14ac:dyDescent="0.45">
      <c r="B27" s="82">
        <v>5</v>
      </c>
      <c r="C27" s="86" t="s">
        <v>100</v>
      </c>
      <c r="D27" s="49" t="s">
        <v>34</v>
      </c>
      <c r="E27" s="50" t="s">
        <v>135</v>
      </c>
      <c r="F27" s="52"/>
      <c r="G27" s="276"/>
      <c r="H27" s="111" t="str">
        <f>IFERROR(INDEX(B23&amp;C23&amp;D27&amp;E27,MATCH("●",F27:F27,0)),"")</f>
        <v/>
      </c>
      <c r="I27" s="111" t="str">
        <f t="shared" si="10"/>
        <v/>
      </c>
      <c r="J27" s="112">
        <f t="shared" si="1"/>
        <v>0</v>
      </c>
      <c r="K27" s="112" t="str">
        <f t="shared" si="2"/>
        <v/>
      </c>
      <c r="L27" s="112">
        <f t="shared" si="3"/>
        <v>0</v>
      </c>
      <c r="M27" s="112">
        <f t="shared" si="4"/>
        <v>0</v>
      </c>
      <c r="N27" s="112">
        <f t="shared" si="5"/>
        <v>0</v>
      </c>
      <c r="O27" s="112">
        <f t="shared" si="6"/>
        <v>0</v>
      </c>
      <c r="P27" s="112">
        <f t="shared" si="7"/>
        <v>0</v>
      </c>
      <c r="Q27" s="112">
        <f t="shared" si="8"/>
        <v>0</v>
      </c>
      <c r="R27" s="112">
        <f t="shared" si="9"/>
        <v>0</v>
      </c>
      <c r="S27" s="113"/>
    </row>
    <row r="28" spans="2:19" ht="19.899999999999999" customHeight="1" x14ac:dyDescent="0.4">
      <c r="B28" s="78">
        <v>6</v>
      </c>
      <c r="C28" s="85" t="s">
        <v>51</v>
      </c>
      <c r="D28" s="79" t="s">
        <v>29</v>
      </c>
      <c r="E28" s="80" t="s">
        <v>160</v>
      </c>
      <c r="F28" s="81"/>
      <c r="G28" s="271"/>
      <c r="H28" s="111" t="str">
        <f>IFERROR(INDEX(B28&amp;C28&amp;D28&amp;E28,MATCH("●",F28:F28,0)),"")</f>
        <v/>
      </c>
      <c r="I28" s="111" t="str">
        <f t="shared" si="10"/>
        <v/>
      </c>
      <c r="J28" s="112">
        <f t="shared" si="1"/>
        <v>0</v>
      </c>
      <c r="K28" s="112" t="str">
        <f t="shared" si="2"/>
        <v/>
      </c>
      <c r="L28" s="112">
        <f t="shared" si="3"/>
        <v>0</v>
      </c>
      <c r="M28" s="112">
        <f t="shared" si="4"/>
        <v>0</v>
      </c>
      <c r="N28" s="112">
        <f t="shared" si="5"/>
        <v>0</v>
      </c>
      <c r="O28" s="112">
        <f t="shared" si="6"/>
        <v>0</v>
      </c>
      <c r="P28" s="112">
        <f t="shared" si="7"/>
        <v>0</v>
      </c>
      <c r="Q28" s="112">
        <f t="shared" si="8"/>
        <v>0</v>
      </c>
      <c r="R28" s="112">
        <f t="shared" si="9"/>
        <v>0</v>
      </c>
      <c r="S28" s="113"/>
    </row>
    <row r="29" spans="2:19" ht="19.899999999999999" customHeight="1" x14ac:dyDescent="0.4">
      <c r="B29" s="43">
        <v>6</v>
      </c>
      <c r="C29" s="47" t="s">
        <v>101</v>
      </c>
      <c r="D29" s="45" t="s">
        <v>31</v>
      </c>
      <c r="E29" s="46" t="s">
        <v>161</v>
      </c>
      <c r="F29" s="51"/>
      <c r="G29" s="272"/>
      <c r="H29" s="111" t="str">
        <f>IFERROR(INDEX(B28&amp;C28&amp;D29&amp;E29,MATCH("●",F29:F29,0)),"")</f>
        <v/>
      </c>
      <c r="I29" s="111" t="str">
        <f t="shared" si="10"/>
        <v/>
      </c>
      <c r="J29" s="112">
        <f t="shared" si="1"/>
        <v>0</v>
      </c>
      <c r="K29" s="112" t="str">
        <f t="shared" si="2"/>
        <v/>
      </c>
      <c r="L29" s="112">
        <f t="shared" si="3"/>
        <v>0</v>
      </c>
      <c r="M29" s="112">
        <f t="shared" si="4"/>
        <v>0</v>
      </c>
      <c r="N29" s="112">
        <f t="shared" si="5"/>
        <v>0</v>
      </c>
      <c r="O29" s="112">
        <f t="shared" si="6"/>
        <v>0</v>
      </c>
      <c r="P29" s="112">
        <f t="shared" si="7"/>
        <v>0</v>
      </c>
      <c r="Q29" s="112">
        <f t="shared" si="8"/>
        <v>0</v>
      </c>
      <c r="R29" s="112">
        <f t="shared" si="9"/>
        <v>0</v>
      </c>
      <c r="S29" s="113"/>
    </row>
    <row r="30" spans="2:19" ht="19.899999999999999" customHeight="1" thickBot="1" x14ac:dyDescent="0.45">
      <c r="B30" s="82">
        <v>6</v>
      </c>
      <c r="C30" s="86" t="s">
        <v>101</v>
      </c>
      <c r="D30" s="49" t="s">
        <v>30</v>
      </c>
      <c r="E30" s="50" t="s">
        <v>135</v>
      </c>
      <c r="F30" s="52"/>
      <c r="G30" s="273"/>
      <c r="H30" s="111" t="str">
        <f>IFERROR(INDEX(B28&amp;C28&amp;D30&amp;E30,MATCH("●",F30:F30,0)),"")</f>
        <v/>
      </c>
      <c r="I30" s="111" t="str">
        <f t="shared" si="10"/>
        <v/>
      </c>
      <c r="J30" s="112">
        <f t="shared" si="1"/>
        <v>0</v>
      </c>
      <c r="K30" s="112" t="str">
        <f t="shared" si="2"/>
        <v/>
      </c>
      <c r="L30" s="112">
        <f t="shared" si="3"/>
        <v>0</v>
      </c>
      <c r="M30" s="112">
        <f t="shared" si="4"/>
        <v>0</v>
      </c>
      <c r="N30" s="112">
        <f t="shared" si="5"/>
        <v>0</v>
      </c>
      <c r="O30" s="112">
        <f t="shared" si="6"/>
        <v>0</v>
      </c>
      <c r="P30" s="112">
        <f t="shared" si="7"/>
        <v>0</v>
      </c>
      <c r="Q30" s="112">
        <f t="shared" si="8"/>
        <v>0</v>
      </c>
      <c r="R30" s="112">
        <f t="shared" si="9"/>
        <v>0</v>
      </c>
      <c r="S30" s="113"/>
    </row>
    <row r="31" spans="2:19" ht="19.899999999999999" customHeight="1" x14ac:dyDescent="0.4">
      <c r="B31" s="78">
        <v>7</v>
      </c>
      <c r="C31" s="85" t="s">
        <v>52</v>
      </c>
      <c r="D31" s="79" t="s">
        <v>29</v>
      </c>
      <c r="E31" s="80" t="s">
        <v>162</v>
      </c>
      <c r="F31" s="81"/>
      <c r="G31" s="274"/>
      <c r="H31" s="111" t="str">
        <f>IFERROR(INDEX(B31&amp;C31&amp;D31&amp;E31,MATCH("●",F31:F31,0)),"")</f>
        <v/>
      </c>
      <c r="I31" s="111" t="str">
        <f t="shared" si="10"/>
        <v/>
      </c>
      <c r="J31" s="112">
        <f t="shared" si="1"/>
        <v>0</v>
      </c>
      <c r="K31" s="112" t="str">
        <f t="shared" si="2"/>
        <v/>
      </c>
      <c r="L31" s="112">
        <f t="shared" si="3"/>
        <v>0</v>
      </c>
      <c r="M31" s="112">
        <f t="shared" si="4"/>
        <v>0</v>
      </c>
      <c r="N31" s="112">
        <f t="shared" si="5"/>
        <v>0</v>
      </c>
      <c r="O31" s="112">
        <f t="shared" si="6"/>
        <v>0</v>
      </c>
      <c r="P31" s="112">
        <f t="shared" si="7"/>
        <v>0</v>
      </c>
      <c r="Q31" s="112">
        <f t="shared" si="8"/>
        <v>0</v>
      </c>
      <c r="R31" s="112">
        <f t="shared" si="9"/>
        <v>0</v>
      </c>
      <c r="S31" s="113"/>
    </row>
    <row r="32" spans="2:19" ht="19.899999999999999" customHeight="1" x14ac:dyDescent="0.4">
      <c r="B32" s="43">
        <v>7</v>
      </c>
      <c r="C32" s="47" t="s">
        <v>102</v>
      </c>
      <c r="D32" s="45" t="s">
        <v>31</v>
      </c>
      <c r="E32" s="46" t="s">
        <v>163</v>
      </c>
      <c r="F32" s="51"/>
      <c r="G32" s="275"/>
      <c r="H32" s="111" t="str">
        <f>IFERROR(INDEX(B31&amp;C31&amp;D32&amp;E32,MATCH("●",F32:F32,0)),"")</f>
        <v/>
      </c>
      <c r="I32" s="111" t="str">
        <f t="shared" si="10"/>
        <v/>
      </c>
      <c r="J32" s="112">
        <f t="shared" si="1"/>
        <v>0</v>
      </c>
      <c r="K32" s="112" t="str">
        <f t="shared" si="2"/>
        <v/>
      </c>
      <c r="L32" s="112">
        <f t="shared" si="3"/>
        <v>0</v>
      </c>
      <c r="M32" s="112">
        <f t="shared" si="4"/>
        <v>0</v>
      </c>
      <c r="N32" s="112">
        <f t="shared" si="5"/>
        <v>0</v>
      </c>
      <c r="O32" s="112">
        <f t="shared" si="6"/>
        <v>0</v>
      </c>
      <c r="P32" s="112">
        <f t="shared" si="7"/>
        <v>0</v>
      </c>
      <c r="Q32" s="112">
        <f t="shared" si="8"/>
        <v>0</v>
      </c>
      <c r="R32" s="112">
        <f t="shared" si="9"/>
        <v>0</v>
      </c>
      <c r="S32" s="113"/>
    </row>
    <row r="33" spans="2:19" ht="19.899999999999999" customHeight="1" x14ac:dyDescent="0.4">
      <c r="B33" s="43">
        <v>7</v>
      </c>
      <c r="C33" s="47" t="s">
        <v>102</v>
      </c>
      <c r="D33" s="45" t="s">
        <v>30</v>
      </c>
      <c r="E33" s="46" t="s">
        <v>164</v>
      </c>
      <c r="F33" s="51"/>
      <c r="G33" s="275"/>
      <c r="H33" s="111" t="str">
        <f>IFERROR(INDEX(B31&amp;C31&amp;D33&amp;E33,MATCH("●",F33:F33,0)),"")</f>
        <v/>
      </c>
      <c r="I33" s="111" t="str">
        <f t="shared" si="10"/>
        <v/>
      </c>
      <c r="J33" s="112">
        <f t="shared" si="1"/>
        <v>0</v>
      </c>
      <c r="K33" s="112" t="str">
        <f t="shared" si="2"/>
        <v/>
      </c>
      <c r="L33" s="112">
        <f t="shared" si="3"/>
        <v>0</v>
      </c>
      <c r="M33" s="112">
        <f t="shared" si="4"/>
        <v>0</v>
      </c>
      <c r="N33" s="112">
        <f t="shared" si="5"/>
        <v>0</v>
      </c>
      <c r="O33" s="112">
        <f t="shared" si="6"/>
        <v>0</v>
      </c>
      <c r="P33" s="112">
        <f t="shared" si="7"/>
        <v>0</v>
      </c>
      <c r="Q33" s="112">
        <f t="shared" si="8"/>
        <v>0</v>
      </c>
      <c r="R33" s="112">
        <f t="shared" si="9"/>
        <v>0</v>
      </c>
      <c r="S33" s="113"/>
    </row>
    <row r="34" spans="2:19" ht="19.899999999999999" customHeight="1" x14ac:dyDescent="0.4">
      <c r="B34" s="43">
        <v>7</v>
      </c>
      <c r="C34" s="47" t="s">
        <v>102</v>
      </c>
      <c r="D34" s="45" t="s">
        <v>33</v>
      </c>
      <c r="E34" s="46" t="s">
        <v>165</v>
      </c>
      <c r="F34" s="51"/>
      <c r="G34" s="275"/>
      <c r="H34" s="111" t="str">
        <f>IFERROR(INDEX(B31&amp;C31&amp;D34&amp;E34,MATCH("●",F34:F34,0)),"")</f>
        <v/>
      </c>
      <c r="I34" s="111" t="str">
        <f t="shared" si="10"/>
        <v/>
      </c>
      <c r="J34" s="112">
        <f t="shared" si="1"/>
        <v>0</v>
      </c>
      <c r="K34" s="112" t="str">
        <f t="shared" si="2"/>
        <v/>
      </c>
      <c r="L34" s="112">
        <f t="shared" si="3"/>
        <v>0</v>
      </c>
      <c r="M34" s="112">
        <f t="shared" si="4"/>
        <v>0</v>
      </c>
      <c r="N34" s="112">
        <f t="shared" si="5"/>
        <v>0</v>
      </c>
      <c r="O34" s="112">
        <f t="shared" si="6"/>
        <v>0</v>
      </c>
      <c r="P34" s="112">
        <f t="shared" si="7"/>
        <v>0</v>
      </c>
      <c r="Q34" s="112">
        <f t="shared" si="8"/>
        <v>0</v>
      </c>
      <c r="R34" s="112">
        <f t="shared" si="9"/>
        <v>0</v>
      </c>
      <c r="S34" s="113"/>
    </row>
    <row r="35" spans="2:19" ht="19.899999999999999" customHeight="1" x14ac:dyDescent="0.4">
      <c r="B35" s="43">
        <v>7</v>
      </c>
      <c r="C35" s="47" t="s">
        <v>102</v>
      </c>
      <c r="D35" s="45" t="s">
        <v>34</v>
      </c>
      <c r="E35" s="46" t="s">
        <v>166</v>
      </c>
      <c r="F35" s="51"/>
      <c r="G35" s="275"/>
      <c r="H35" s="111" t="str">
        <f>IFERROR(INDEX(B31&amp;C31&amp;D35&amp;E35,MATCH("●",F35:F35,0)),"")</f>
        <v/>
      </c>
      <c r="I35" s="111" t="str">
        <f t="shared" si="10"/>
        <v/>
      </c>
      <c r="J35" s="112">
        <f t="shared" si="1"/>
        <v>0</v>
      </c>
      <c r="K35" s="112" t="str">
        <f t="shared" si="2"/>
        <v/>
      </c>
      <c r="L35" s="112">
        <f t="shared" si="3"/>
        <v>0</v>
      </c>
      <c r="M35" s="112">
        <f t="shared" si="4"/>
        <v>0</v>
      </c>
      <c r="N35" s="112">
        <f t="shared" si="5"/>
        <v>0</v>
      </c>
      <c r="O35" s="112">
        <f t="shared" si="6"/>
        <v>0</v>
      </c>
      <c r="P35" s="112">
        <f t="shared" si="7"/>
        <v>0</v>
      </c>
      <c r="Q35" s="112">
        <f t="shared" si="8"/>
        <v>0</v>
      </c>
      <c r="R35" s="112">
        <f t="shared" si="9"/>
        <v>0</v>
      </c>
      <c r="S35" s="113"/>
    </row>
    <row r="36" spans="2:19" ht="19.899999999999999" customHeight="1" thickBot="1" x14ac:dyDescent="0.45">
      <c r="B36" s="82">
        <v>7</v>
      </c>
      <c r="C36" s="86" t="s">
        <v>102</v>
      </c>
      <c r="D36" s="49" t="s">
        <v>35</v>
      </c>
      <c r="E36" s="50" t="s">
        <v>135</v>
      </c>
      <c r="F36" s="52"/>
      <c r="G36" s="276"/>
      <c r="H36" s="111" t="str">
        <f>IFERROR(INDEX(B31&amp;C31&amp;D36&amp;E36,MATCH("●",F36:F36,0)),"")</f>
        <v/>
      </c>
      <c r="I36" s="111" t="str">
        <f t="shared" si="10"/>
        <v/>
      </c>
      <c r="J36" s="112">
        <f t="shared" si="1"/>
        <v>0</v>
      </c>
      <c r="K36" s="112" t="str">
        <f t="shared" si="2"/>
        <v/>
      </c>
      <c r="L36" s="112">
        <f t="shared" si="3"/>
        <v>0</v>
      </c>
      <c r="M36" s="112">
        <f t="shared" si="4"/>
        <v>0</v>
      </c>
      <c r="N36" s="112">
        <f t="shared" si="5"/>
        <v>0</v>
      </c>
      <c r="O36" s="112">
        <f t="shared" si="6"/>
        <v>0</v>
      </c>
      <c r="P36" s="112">
        <f t="shared" si="7"/>
        <v>0</v>
      </c>
      <c r="Q36" s="112">
        <f t="shared" si="8"/>
        <v>0</v>
      </c>
      <c r="R36" s="112">
        <f t="shared" si="9"/>
        <v>0</v>
      </c>
      <c r="S36" s="113"/>
    </row>
    <row r="37" spans="2:19" ht="19.899999999999999" customHeight="1" x14ac:dyDescent="0.4">
      <c r="B37" s="78">
        <v>8</v>
      </c>
      <c r="C37" s="85" t="s">
        <v>53</v>
      </c>
      <c r="D37" s="79" t="s">
        <v>29</v>
      </c>
      <c r="E37" s="80" t="s">
        <v>167</v>
      </c>
      <c r="F37" s="81"/>
      <c r="G37" s="274"/>
      <c r="H37" s="111" t="str">
        <f>IFERROR(INDEX(B37&amp;C37&amp;D37&amp;E37,MATCH("●",F37:F37,0)),"")</f>
        <v/>
      </c>
      <c r="I37" s="111" t="str">
        <f t="shared" si="10"/>
        <v/>
      </c>
      <c r="J37" s="112">
        <f t="shared" si="1"/>
        <v>0</v>
      </c>
      <c r="K37" s="112" t="str">
        <f t="shared" si="2"/>
        <v/>
      </c>
      <c r="L37" s="112">
        <f t="shared" si="3"/>
        <v>0</v>
      </c>
      <c r="M37" s="112">
        <f t="shared" si="4"/>
        <v>0</v>
      </c>
      <c r="N37" s="112">
        <f t="shared" si="5"/>
        <v>0</v>
      </c>
      <c r="O37" s="112">
        <f t="shared" si="6"/>
        <v>0</v>
      </c>
      <c r="P37" s="112">
        <f t="shared" si="7"/>
        <v>0</v>
      </c>
      <c r="Q37" s="112">
        <f t="shared" si="8"/>
        <v>0</v>
      </c>
      <c r="R37" s="112">
        <f t="shared" si="9"/>
        <v>0</v>
      </c>
      <c r="S37" s="113"/>
    </row>
    <row r="38" spans="2:19" ht="19.899999999999999" customHeight="1" x14ac:dyDescent="0.4">
      <c r="B38" s="43">
        <v>8</v>
      </c>
      <c r="C38" s="47" t="s">
        <v>103</v>
      </c>
      <c r="D38" s="45" t="s">
        <v>31</v>
      </c>
      <c r="E38" s="46" t="s">
        <v>168</v>
      </c>
      <c r="F38" s="51"/>
      <c r="G38" s="275"/>
      <c r="H38" s="111" t="str">
        <f>IFERROR(INDEX(B37&amp;C37&amp;D38&amp;E38,MATCH("●",F38:F38,0)),"")</f>
        <v/>
      </c>
      <c r="I38" s="111" t="str">
        <f t="shared" si="10"/>
        <v/>
      </c>
      <c r="J38" s="112">
        <f t="shared" si="1"/>
        <v>0</v>
      </c>
      <c r="K38" s="112" t="str">
        <f t="shared" si="2"/>
        <v/>
      </c>
      <c r="L38" s="112">
        <f t="shared" si="3"/>
        <v>0</v>
      </c>
      <c r="M38" s="112">
        <f t="shared" si="4"/>
        <v>0</v>
      </c>
      <c r="N38" s="112">
        <f t="shared" si="5"/>
        <v>0</v>
      </c>
      <c r="O38" s="112">
        <f t="shared" si="6"/>
        <v>0</v>
      </c>
      <c r="P38" s="112">
        <f t="shared" si="7"/>
        <v>0</v>
      </c>
      <c r="Q38" s="112">
        <f t="shared" si="8"/>
        <v>0</v>
      </c>
      <c r="R38" s="112">
        <f t="shared" si="9"/>
        <v>0</v>
      </c>
      <c r="S38" s="113"/>
    </row>
    <row r="39" spans="2:19" ht="19.899999999999999" customHeight="1" x14ac:dyDescent="0.4">
      <c r="B39" s="43">
        <v>8</v>
      </c>
      <c r="C39" s="47" t="s">
        <v>103</v>
      </c>
      <c r="D39" s="45" t="s">
        <v>30</v>
      </c>
      <c r="E39" s="46" t="s">
        <v>169</v>
      </c>
      <c r="F39" s="51"/>
      <c r="G39" s="275"/>
      <c r="H39" s="111" t="str">
        <f>IFERROR(INDEX(B37&amp;C37&amp;D39&amp;E39,MATCH("●",F39:F39,0)),"")</f>
        <v/>
      </c>
      <c r="I39" s="111" t="str">
        <f t="shared" si="10"/>
        <v/>
      </c>
      <c r="J39" s="112">
        <f t="shared" si="1"/>
        <v>0</v>
      </c>
      <c r="K39" s="112" t="str">
        <f t="shared" si="2"/>
        <v/>
      </c>
      <c r="L39" s="112">
        <f t="shared" si="3"/>
        <v>0</v>
      </c>
      <c r="M39" s="112">
        <f t="shared" si="4"/>
        <v>0</v>
      </c>
      <c r="N39" s="112">
        <f t="shared" si="5"/>
        <v>0</v>
      </c>
      <c r="O39" s="112">
        <f t="shared" si="6"/>
        <v>0</v>
      </c>
      <c r="P39" s="112">
        <f t="shared" si="7"/>
        <v>0</v>
      </c>
      <c r="Q39" s="112">
        <f t="shared" si="8"/>
        <v>0</v>
      </c>
      <c r="R39" s="112">
        <f t="shared" si="9"/>
        <v>0</v>
      </c>
      <c r="S39" s="113"/>
    </row>
    <row r="40" spans="2:19" ht="19.899999999999999" customHeight="1" x14ac:dyDescent="0.4">
      <c r="B40" s="43">
        <v>8</v>
      </c>
      <c r="C40" s="47" t="s">
        <v>103</v>
      </c>
      <c r="D40" s="45" t="s">
        <v>33</v>
      </c>
      <c r="E40" s="46" t="s">
        <v>170</v>
      </c>
      <c r="F40" s="51"/>
      <c r="G40" s="275"/>
      <c r="H40" s="111" t="str">
        <f>IFERROR(INDEX(B37&amp;C37&amp;D40&amp;E40,MATCH("●",F40:F40,0)),"")</f>
        <v/>
      </c>
      <c r="I40" s="111" t="str">
        <f t="shared" si="10"/>
        <v/>
      </c>
      <c r="J40" s="112">
        <f t="shared" si="1"/>
        <v>0</v>
      </c>
      <c r="K40" s="112" t="str">
        <f t="shared" si="2"/>
        <v/>
      </c>
      <c r="L40" s="112">
        <f t="shared" si="3"/>
        <v>0</v>
      </c>
      <c r="M40" s="112">
        <f t="shared" si="4"/>
        <v>0</v>
      </c>
      <c r="N40" s="112">
        <f t="shared" si="5"/>
        <v>0</v>
      </c>
      <c r="O40" s="112">
        <f t="shared" si="6"/>
        <v>0</v>
      </c>
      <c r="P40" s="112">
        <f t="shared" si="7"/>
        <v>0</v>
      </c>
      <c r="Q40" s="112">
        <f t="shared" si="8"/>
        <v>0</v>
      </c>
      <c r="R40" s="112">
        <f t="shared" si="9"/>
        <v>0</v>
      </c>
      <c r="S40" s="113"/>
    </row>
    <row r="41" spans="2:19" ht="19.899999999999999" customHeight="1" thickBot="1" x14ac:dyDescent="0.45">
      <c r="B41" s="82">
        <v>8</v>
      </c>
      <c r="C41" s="86" t="s">
        <v>103</v>
      </c>
      <c r="D41" s="49" t="s">
        <v>34</v>
      </c>
      <c r="E41" s="50" t="s">
        <v>135</v>
      </c>
      <c r="F41" s="52"/>
      <c r="G41" s="276"/>
      <c r="H41" s="111" t="str">
        <f>IFERROR(INDEX(B37&amp;C37&amp;D41&amp;E41,MATCH("●",F41:F41,0)),"")</f>
        <v/>
      </c>
      <c r="I41" s="111" t="str">
        <f t="shared" si="10"/>
        <v/>
      </c>
      <c r="J41" s="112">
        <f t="shared" si="1"/>
        <v>0</v>
      </c>
      <c r="K41" s="112" t="str">
        <f t="shared" si="2"/>
        <v/>
      </c>
      <c r="L41" s="112">
        <f t="shared" si="3"/>
        <v>0</v>
      </c>
      <c r="M41" s="112">
        <f t="shared" si="4"/>
        <v>0</v>
      </c>
      <c r="N41" s="112">
        <f t="shared" si="5"/>
        <v>0</v>
      </c>
      <c r="O41" s="112">
        <f t="shared" si="6"/>
        <v>0</v>
      </c>
      <c r="P41" s="112">
        <f t="shared" si="7"/>
        <v>0</v>
      </c>
      <c r="Q41" s="112">
        <f t="shared" si="8"/>
        <v>0</v>
      </c>
      <c r="R41" s="112">
        <f t="shared" si="9"/>
        <v>0</v>
      </c>
      <c r="S41" s="113"/>
    </row>
    <row r="42" spans="2:19" ht="19.899999999999999" customHeight="1" x14ac:dyDescent="0.4">
      <c r="B42" s="78">
        <v>9</v>
      </c>
      <c r="C42" s="85" t="s">
        <v>54</v>
      </c>
      <c r="D42" s="79" t="s">
        <v>29</v>
      </c>
      <c r="E42" s="80" t="s">
        <v>171</v>
      </c>
      <c r="F42" s="81"/>
      <c r="G42" s="274"/>
      <c r="H42" s="111" t="str">
        <f>IFERROR(INDEX(B42&amp;C42&amp;D42&amp;E42,MATCH("●",F42:F42,0)),"")</f>
        <v/>
      </c>
      <c r="I42" s="111" t="str">
        <f t="shared" si="10"/>
        <v/>
      </c>
      <c r="J42" s="112">
        <f t="shared" si="1"/>
        <v>0</v>
      </c>
      <c r="K42" s="112" t="str">
        <f t="shared" si="2"/>
        <v/>
      </c>
      <c r="L42" s="112">
        <f t="shared" si="3"/>
        <v>0</v>
      </c>
      <c r="M42" s="112">
        <f t="shared" si="4"/>
        <v>0</v>
      </c>
      <c r="N42" s="112">
        <f t="shared" si="5"/>
        <v>0</v>
      </c>
      <c r="O42" s="112">
        <f t="shared" si="6"/>
        <v>0</v>
      </c>
      <c r="P42" s="112">
        <f t="shared" si="7"/>
        <v>0</v>
      </c>
      <c r="Q42" s="112">
        <f t="shared" si="8"/>
        <v>0</v>
      </c>
      <c r="R42" s="112">
        <f t="shared" si="9"/>
        <v>0</v>
      </c>
      <c r="S42" s="113"/>
    </row>
    <row r="43" spans="2:19" ht="19.899999999999999" customHeight="1" x14ac:dyDescent="0.4">
      <c r="B43" s="43">
        <v>9</v>
      </c>
      <c r="C43" s="47" t="s">
        <v>104</v>
      </c>
      <c r="D43" s="45" t="s">
        <v>31</v>
      </c>
      <c r="E43" s="46" t="s">
        <v>172</v>
      </c>
      <c r="F43" s="51"/>
      <c r="G43" s="275"/>
      <c r="H43" s="111" t="str">
        <f>IFERROR(INDEX(B42&amp;C42&amp;D43&amp;E43,MATCH("●",F43:F43,0)),"")</f>
        <v/>
      </c>
      <c r="I43" s="111" t="str">
        <f t="shared" si="10"/>
        <v/>
      </c>
      <c r="J43" s="112">
        <f t="shared" si="1"/>
        <v>0</v>
      </c>
      <c r="K43" s="112" t="str">
        <f t="shared" si="2"/>
        <v/>
      </c>
      <c r="L43" s="112">
        <f t="shared" si="3"/>
        <v>0</v>
      </c>
      <c r="M43" s="112">
        <f t="shared" si="4"/>
        <v>0</v>
      </c>
      <c r="N43" s="112">
        <f t="shared" si="5"/>
        <v>0</v>
      </c>
      <c r="O43" s="112">
        <f t="shared" si="6"/>
        <v>0</v>
      </c>
      <c r="P43" s="112">
        <f t="shared" si="7"/>
        <v>0</v>
      </c>
      <c r="Q43" s="112">
        <f t="shared" si="8"/>
        <v>0</v>
      </c>
      <c r="R43" s="112">
        <f t="shared" si="9"/>
        <v>0</v>
      </c>
      <c r="S43" s="113"/>
    </row>
    <row r="44" spans="2:19" ht="19.899999999999999" customHeight="1" x14ac:dyDescent="0.4">
      <c r="B44" s="43">
        <v>9</v>
      </c>
      <c r="C44" s="47" t="s">
        <v>104</v>
      </c>
      <c r="D44" s="45" t="s">
        <v>30</v>
      </c>
      <c r="E44" s="46" t="s">
        <v>173</v>
      </c>
      <c r="F44" s="51"/>
      <c r="G44" s="275"/>
      <c r="H44" s="111" t="str">
        <f>IFERROR(INDEX(B42&amp;C42&amp;D44&amp;E44,MATCH("●",F44:F44,0)),"")</f>
        <v/>
      </c>
      <c r="I44" s="111" t="str">
        <f t="shared" si="10"/>
        <v/>
      </c>
      <c r="J44" s="112">
        <f t="shared" si="1"/>
        <v>0</v>
      </c>
      <c r="K44" s="112" t="str">
        <f t="shared" si="2"/>
        <v/>
      </c>
      <c r="L44" s="112">
        <f t="shared" si="3"/>
        <v>0</v>
      </c>
      <c r="M44" s="112">
        <f t="shared" si="4"/>
        <v>0</v>
      </c>
      <c r="N44" s="112">
        <f t="shared" si="5"/>
        <v>0</v>
      </c>
      <c r="O44" s="112">
        <f t="shared" si="6"/>
        <v>0</v>
      </c>
      <c r="P44" s="112">
        <f t="shared" si="7"/>
        <v>0</v>
      </c>
      <c r="Q44" s="112">
        <f t="shared" si="8"/>
        <v>0</v>
      </c>
      <c r="R44" s="112">
        <f t="shared" si="9"/>
        <v>0</v>
      </c>
      <c r="S44" s="113"/>
    </row>
    <row r="45" spans="2:19" ht="19.899999999999999" customHeight="1" thickBot="1" x14ac:dyDescent="0.45">
      <c r="B45" s="82">
        <v>9</v>
      </c>
      <c r="C45" s="86" t="s">
        <v>104</v>
      </c>
      <c r="D45" s="49" t="s">
        <v>33</v>
      </c>
      <c r="E45" s="50" t="s">
        <v>135</v>
      </c>
      <c r="F45" s="52"/>
      <c r="G45" s="276"/>
      <c r="H45" s="111" t="str">
        <f>IFERROR(INDEX(B42&amp;C42&amp;D45&amp;E45,MATCH("●",F45:F45,0)),"")</f>
        <v/>
      </c>
      <c r="I45" s="111" t="str">
        <f t="shared" si="10"/>
        <v/>
      </c>
      <c r="J45" s="112">
        <f t="shared" si="1"/>
        <v>0</v>
      </c>
      <c r="K45" s="112" t="str">
        <f t="shared" si="2"/>
        <v/>
      </c>
      <c r="L45" s="112">
        <f t="shared" si="3"/>
        <v>0</v>
      </c>
      <c r="M45" s="112">
        <f t="shared" si="4"/>
        <v>0</v>
      </c>
      <c r="N45" s="112">
        <f t="shared" si="5"/>
        <v>0</v>
      </c>
      <c r="O45" s="112">
        <f t="shared" si="6"/>
        <v>0</v>
      </c>
      <c r="P45" s="112">
        <f t="shared" si="7"/>
        <v>0</v>
      </c>
      <c r="Q45" s="112">
        <f t="shared" si="8"/>
        <v>0</v>
      </c>
      <c r="R45" s="112">
        <f t="shared" si="9"/>
        <v>0</v>
      </c>
      <c r="S45" s="113"/>
    </row>
    <row r="46" spans="2:19" ht="19.899999999999999" customHeight="1" x14ac:dyDescent="0.4">
      <c r="B46" s="78">
        <v>10</v>
      </c>
      <c r="C46" s="85" t="s">
        <v>55</v>
      </c>
      <c r="D46" s="79" t="s">
        <v>29</v>
      </c>
      <c r="E46" s="80" t="s">
        <v>174</v>
      </c>
      <c r="F46" s="81"/>
      <c r="G46" s="274"/>
      <c r="H46" s="111" t="str">
        <f>IFERROR(INDEX(B46&amp;C46&amp;D46&amp;E46,MATCH("●",F46:F46,0)),"")</f>
        <v/>
      </c>
      <c r="I46" s="111" t="str">
        <f t="shared" si="10"/>
        <v/>
      </c>
      <c r="J46" s="112">
        <f t="shared" si="1"/>
        <v>0</v>
      </c>
      <c r="K46" s="112" t="str">
        <f t="shared" si="2"/>
        <v/>
      </c>
      <c r="L46" s="112">
        <f t="shared" si="3"/>
        <v>0</v>
      </c>
      <c r="M46" s="112">
        <f t="shared" si="4"/>
        <v>0</v>
      </c>
      <c r="N46" s="112">
        <f t="shared" si="5"/>
        <v>0</v>
      </c>
      <c r="O46" s="112">
        <f t="shared" si="6"/>
        <v>0</v>
      </c>
      <c r="P46" s="112">
        <f t="shared" si="7"/>
        <v>0</v>
      </c>
      <c r="Q46" s="112">
        <f t="shared" si="8"/>
        <v>0</v>
      </c>
      <c r="R46" s="112">
        <f t="shared" si="9"/>
        <v>0</v>
      </c>
      <c r="S46" s="113"/>
    </row>
    <row r="47" spans="2:19" ht="19.899999999999999" customHeight="1" x14ac:dyDescent="0.4">
      <c r="B47" s="43">
        <v>10</v>
      </c>
      <c r="C47" s="47" t="s">
        <v>105</v>
      </c>
      <c r="D47" s="45" t="s">
        <v>31</v>
      </c>
      <c r="E47" s="46" t="s">
        <v>175</v>
      </c>
      <c r="F47" s="51"/>
      <c r="G47" s="275"/>
      <c r="H47" s="111" t="str">
        <f>IFERROR(INDEX(B46&amp;C46&amp;D47&amp;E47,MATCH("●",F47:F47,0)),"")</f>
        <v/>
      </c>
      <c r="I47" s="111" t="str">
        <f t="shared" si="10"/>
        <v/>
      </c>
      <c r="J47" s="112">
        <f t="shared" si="1"/>
        <v>0</v>
      </c>
      <c r="K47" s="112" t="str">
        <f t="shared" si="2"/>
        <v/>
      </c>
      <c r="L47" s="112">
        <f t="shared" si="3"/>
        <v>0</v>
      </c>
      <c r="M47" s="112">
        <f t="shared" si="4"/>
        <v>0</v>
      </c>
      <c r="N47" s="112">
        <f t="shared" si="5"/>
        <v>0</v>
      </c>
      <c r="O47" s="112">
        <f t="shared" si="6"/>
        <v>0</v>
      </c>
      <c r="P47" s="112">
        <f t="shared" si="7"/>
        <v>0</v>
      </c>
      <c r="Q47" s="112">
        <f t="shared" si="8"/>
        <v>0</v>
      </c>
      <c r="R47" s="112">
        <f t="shared" si="9"/>
        <v>0</v>
      </c>
      <c r="S47" s="113"/>
    </row>
    <row r="48" spans="2:19" ht="19.899999999999999" customHeight="1" thickBot="1" x14ac:dyDescent="0.45">
      <c r="B48" s="82">
        <v>10</v>
      </c>
      <c r="C48" s="91" t="s">
        <v>105</v>
      </c>
      <c r="D48" s="49" t="s">
        <v>30</v>
      </c>
      <c r="E48" s="50" t="s">
        <v>135</v>
      </c>
      <c r="F48" s="52"/>
      <c r="G48" s="276"/>
      <c r="H48" s="111" t="str">
        <f>IFERROR(INDEX(B46&amp;C46&amp;D48&amp;E48,MATCH("●",F48:F48,0)),"")</f>
        <v/>
      </c>
      <c r="I48" s="111" t="str">
        <f t="shared" si="10"/>
        <v/>
      </c>
      <c r="J48" s="112">
        <f t="shared" si="1"/>
        <v>0</v>
      </c>
      <c r="K48" s="112" t="str">
        <f t="shared" si="2"/>
        <v/>
      </c>
      <c r="L48" s="112">
        <f t="shared" si="3"/>
        <v>0</v>
      </c>
      <c r="M48" s="112">
        <f t="shared" si="4"/>
        <v>0</v>
      </c>
      <c r="N48" s="112">
        <f t="shared" si="5"/>
        <v>0</v>
      </c>
      <c r="O48" s="112">
        <f t="shared" si="6"/>
        <v>0</v>
      </c>
      <c r="P48" s="112">
        <f t="shared" si="7"/>
        <v>0</v>
      </c>
      <c r="Q48" s="112">
        <f t="shared" si="8"/>
        <v>0</v>
      </c>
      <c r="R48" s="112">
        <f t="shared" si="9"/>
        <v>0</v>
      </c>
      <c r="S48" s="113"/>
    </row>
    <row r="49" spans="2:19" ht="19.899999999999999" customHeight="1" x14ac:dyDescent="0.4">
      <c r="B49" s="92">
        <v>11</v>
      </c>
      <c r="C49" s="85" t="s">
        <v>32</v>
      </c>
      <c r="D49" s="79" t="s">
        <v>29</v>
      </c>
      <c r="E49" s="80" t="s">
        <v>176</v>
      </c>
      <c r="F49" s="81"/>
      <c r="G49" s="274"/>
      <c r="H49" s="111" t="str">
        <f>IFERROR(INDEX(B49&amp;C49&amp;D49&amp;E49,MATCH("●",F49:F49,0)),"")</f>
        <v/>
      </c>
      <c r="I49" s="111" t="str">
        <f t="shared" si="10"/>
        <v/>
      </c>
      <c r="J49" s="112">
        <f t="shared" si="1"/>
        <v>0</v>
      </c>
      <c r="K49" s="112" t="str">
        <f t="shared" si="2"/>
        <v/>
      </c>
      <c r="L49" s="112">
        <f t="shared" si="3"/>
        <v>0</v>
      </c>
      <c r="M49" s="112">
        <f t="shared" si="4"/>
        <v>0</v>
      </c>
      <c r="N49" s="112">
        <f t="shared" si="5"/>
        <v>0</v>
      </c>
      <c r="O49" s="112">
        <f t="shared" si="6"/>
        <v>0</v>
      </c>
      <c r="P49" s="112">
        <f t="shared" si="7"/>
        <v>0</v>
      </c>
      <c r="Q49" s="112">
        <f t="shared" si="8"/>
        <v>0</v>
      </c>
      <c r="R49" s="112">
        <f t="shared" si="9"/>
        <v>0</v>
      </c>
      <c r="S49" s="113"/>
    </row>
    <row r="50" spans="2:19" ht="19.899999999999999" customHeight="1" x14ac:dyDescent="0.4">
      <c r="B50" s="48">
        <v>11</v>
      </c>
      <c r="C50" s="47" t="s">
        <v>32</v>
      </c>
      <c r="D50" s="45" t="s">
        <v>31</v>
      </c>
      <c r="E50" s="46" t="s">
        <v>177</v>
      </c>
      <c r="F50" s="51"/>
      <c r="G50" s="275"/>
      <c r="H50" s="111" t="str">
        <f>IFERROR(INDEX(B49&amp;C49&amp;D50&amp;E50,MATCH("●",F50:F50,0)),"")</f>
        <v/>
      </c>
      <c r="I50" s="111" t="str">
        <f t="shared" si="10"/>
        <v/>
      </c>
      <c r="J50" s="112">
        <f t="shared" si="1"/>
        <v>0</v>
      </c>
      <c r="K50" s="112" t="str">
        <f t="shared" si="2"/>
        <v/>
      </c>
      <c r="L50" s="112">
        <f t="shared" si="3"/>
        <v>0</v>
      </c>
      <c r="M50" s="112">
        <f t="shared" si="4"/>
        <v>0</v>
      </c>
      <c r="N50" s="112">
        <f t="shared" si="5"/>
        <v>0</v>
      </c>
      <c r="O50" s="112">
        <f t="shared" si="6"/>
        <v>0</v>
      </c>
      <c r="P50" s="112">
        <f t="shared" si="7"/>
        <v>0</v>
      </c>
      <c r="Q50" s="112">
        <f t="shared" si="8"/>
        <v>0</v>
      </c>
      <c r="R50" s="112">
        <f t="shared" si="9"/>
        <v>0</v>
      </c>
      <c r="S50" s="113"/>
    </row>
    <row r="51" spans="2:19" ht="19.899999999999999" customHeight="1" thickBot="1" x14ac:dyDescent="0.45">
      <c r="B51" s="93">
        <v>11</v>
      </c>
      <c r="C51" s="86" t="s">
        <v>32</v>
      </c>
      <c r="D51" s="49" t="s">
        <v>30</v>
      </c>
      <c r="E51" s="50" t="s">
        <v>135</v>
      </c>
      <c r="F51" s="52"/>
      <c r="G51" s="276"/>
      <c r="H51" s="111" t="str">
        <f>IFERROR(INDEX(B49&amp;C49&amp;D51&amp;E51,MATCH("●",F51:F51,0)),"")</f>
        <v/>
      </c>
      <c r="I51" s="111" t="str">
        <f t="shared" si="10"/>
        <v/>
      </c>
      <c r="J51" s="112">
        <f t="shared" si="1"/>
        <v>0</v>
      </c>
      <c r="K51" s="112" t="str">
        <f t="shared" si="2"/>
        <v/>
      </c>
      <c r="L51" s="112">
        <f t="shared" si="3"/>
        <v>0</v>
      </c>
      <c r="M51" s="112">
        <f t="shared" si="4"/>
        <v>0</v>
      </c>
      <c r="N51" s="112">
        <f t="shared" si="5"/>
        <v>0</v>
      </c>
      <c r="O51" s="112">
        <f t="shared" si="6"/>
        <v>0</v>
      </c>
      <c r="P51" s="112">
        <f t="shared" si="7"/>
        <v>0</v>
      </c>
      <c r="Q51" s="112">
        <f t="shared" si="8"/>
        <v>0</v>
      </c>
      <c r="R51" s="112">
        <f t="shared" si="9"/>
        <v>0</v>
      </c>
      <c r="S51" s="113"/>
    </row>
    <row r="52" spans="2:19" ht="19.899999999999999" customHeight="1" x14ac:dyDescent="0.4">
      <c r="B52" s="92">
        <v>12</v>
      </c>
      <c r="C52" s="85" t="s">
        <v>56</v>
      </c>
      <c r="D52" s="79" t="s">
        <v>29</v>
      </c>
      <c r="E52" s="80" t="s">
        <v>178</v>
      </c>
      <c r="F52" s="81"/>
      <c r="G52" s="274"/>
      <c r="H52" s="111" t="str">
        <f>IFERROR(INDEX(B52&amp;C52&amp;D52&amp;E52,MATCH("●",F52:F52,0)),"")</f>
        <v/>
      </c>
      <c r="I52" s="111" t="str">
        <f t="shared" si="10"/>
        <v/>
      </c>
      <c r="J52" s="112">
        <f t="shared" si="1"/>
        <v>0</v>
      </c>
      <c r="K52" s="112" t="str">
        <f t="shared" si="2"/>
        <v/>
      </c>
      <c r="L52" s="112">
        <f t="shared" si="3"/>
        <v>0</v>
      </c>
      <c r="M52" s="112">
        <f t="shared" si="4"/>
        <v>0</v>
      </c>
      <c r="N52" s="112">
        <f t="shared" si="5"/>
        <v>0</v>
      </c>
      <c r="O52" s="112">
        <f t="shared" si="6"/>
        <v>0</v>
      </c>
      <c r="P52" s="112">
        <f t="shared" si="7"/>
        <v>0</v>
      </c>
      <c r="Q52" s="112">
        <f t="shared" si="8"/>
        <v>0</v>
      </c>
      <c r="R52" s="112">
        <f t="shared" si="9"/>
        <v>0</v>
      </c>
      <c r="S52" s="113"/>
    </row>
    <row r="53" spans="2:19" ht="19.899999999999999" customHeight="1" x14ac:dyDescent="0.4">
      <c r="B53" s="48">
        <v>12</v>
      </c>
      <c r="C53" s="47" t="s">
        <v>118</v>
      </c>
      <c r="D53" s="45" t="s">
        <v>31</v>
      </c>
      <c r="E53" s="46" t="s">
        <v>179</v>
      </c>
      <c r="F53" s="51"/>
      <c r="G53" s="275"/>
      <c r="H53" s="111" t="str">
        <f>IFERROR(INDEX(B52&amp;C52&amp;D53&amp;E53,MATCH("●",F53:F53,0)),"")</f>
        <v/>
      </c>
      <c r="I53" s="111" t="str">
        <f t="shared" si="10"/>
        <v/>
      </c>
      <c r="J53" s="112">
        <f t="shared" si="1"/>
        <v>0</v>
      </c>
      <c r="K53" s="112" t="str">
        <f t="shared" si="2"/>
        <v/>
      </c>
      <c r="L53" s="112">
        <f t="shared" si="3"/>
        <v>0</v>
      </c>
      <c r="M53" s="112">
        <f t="shared" si="4"/>
        <v>0</v>
      </c>
      <c r="N53" s="112">
        <f t="shared" si="5"/>
        <v>0</v>
      </c>
      <c r="O53" s="112">
        <f t="shared" si="6"/>
        <v>0</v>
      </c>
      <c r="P53" s="112">
        <f t="shared" si="7"/>
        <v>0</v>
      </c>
      <c r="Q53" s="112">
        <f t="shared" si="8"/>
        <v>0</v>
      </c>
      <c r="R53" s="112">
        <f t="shared" si="9"/>
        <v>0</v>
      </c>
      <c r="S53" s="113"/>
    </row>
    <row r="54" spans="2:19" ht="19.899999999999999" customHeight="1" x14ac:dyDescent="0.4">
      <c r="B54" s="48">
        <v>12</v>
      </c>
      <c r="C54" s="47" t="s">
        <v>118</v>
      </c>
      <c r="D54" s="45" t="s">
        <v>30</v>
      </c>
      <c r="E54" s="46" t="s">
        <v>180</v>
      </c>
      <c r="F54" s="51"/>
      <c r="G54" s="275"/>
      <c r="H54" s="111" t="str">
        <f>IFERROR(INDEX(B52&amp;C52&amp;D54&amp;E54,MATCH("●",F54:F54,0)),"")</f>
        <v/>
      </c>
      <c r="I54" s="111" t="str">
        <f t="shared" si="10"/>
        <v/>
      </c>
      <c r="J54" s="112">
        <f t="shared" si="1"/>
        <v>0</v>
      </c>
      <c r="K54" s="112" t="str">
        <f t="shared" si="2"/>
        <v/>
      </c>
      <c r="L54" s="112">
        <f t="shared" si="3"/>
        <v>0</v>
      </c>
      <c r="M54" s="112">
        <f t="shared" si="4"/>
        <v>0</v>
      </c>
      <c r="N54" s="112">
        <f t="shared" si="5"/>
        <v>0</v>
      </c>
      <c r="O54" s="112">
        <f t="shared" si="6"/>
        <v>0</v>
      </c>
      <c r="P54" s="112">
        <f t="shared" si="7"/>
        <v>0</v>
      </c>
      <c r="Q54" s="112">
        <f t="shared" si="8"/>
        <v>0</v>
      </c>
      <c r="R54" s="112">
        <f t="shared" si="9"/>
        <v>0</v>
      </c>
      <c r="S54" s="113"/>
    </row>
    <row r="55" spans="2:19" ht="19.899999999999999" customHeight="1" x14ac:dyDescent="0.4">
      <c r="B55" s="48">
        <v>12</v>
      </c>
      <c r="C55" s="47" t="s">
        <v>118</v>
      </c>
      <c r="D55" s="45" t="s">
        <v>33</v>
      </c>
      <c r="E55" s="46" t="s">
        <v>181</v>
      </c>
      <c r="F55" s="51"/>
      <c r="G55" s="275"/>
      <c r="H55" s="111" t="str">
        <f>IFERROR(INDEX(B52&amp;C52&amp;D55&amp;E55,MATCH("●",F55:F55,0)),"")</f>
        <v/>
      </c>
      <c r="I55" s="111" t="str">
        <f t="shared" si="10"/>
        <v/>
      </c>
      <c r="J55" s="112">
        <f t="shared" si="1"/>
        <v>0</v>
      </c>
      <c r="K55" s="112" t="str">
        <f t="shared" si="2"/>
        <v/>
      </c>
      <c r="L55" s="112">
        <f t="shared" si="3"/>
        <v>0</v>
      </c>
      <c r="M55" s="112">
        <f t="shared" si="4"/>
        <v>0</v>
      </c>
      <c r="N55" s="112">
        <f t="shared" si="5"/>
        <v>0</v>
      </c>
      <c r="O55" s="112">
        <f t="shared" si="6"/>
        <v>0</v>
      </c>
      <c r="P55" s="112">
        <f t="shared" si="7"/>
        <v>0</v>
      </c>
      <c r="Q55" s="112">
        <f t="shared" si="8"/>
        <v>0</v>
      </c>
      <c r="R55" s="112">
        <f t="shared" si="9"/>
        <v>0</v>
      </c>
      <c r="S55" s="113"/>
    </row>
    <row r="56" spans="2:19" ht="19.899999999999999" customHeight="1" x14ac:dyDescent="0.4">
      <c r="B56" s="48">
        <v>12</v>
      </c>
      <c r="C56" s="47" t="s">
        <v>118</v>
      </c>
      <c r="D56" s="45" t="s">
        <v>34</v>
      </c>
      <c r="E56" s="46" t="s">
        <v>182</v>
      </c>
      <c r="F56" s="51"/>
      <c r="G56" s="275"/>
      <c r="H56" s="111" t="str">
        <f>IFERROR(INDEX(B52&amp;C52&amp;D56&amp;E56,MATCH("●",F56:F56,0)),"")</f>
        <v/>
      </c>
      <c r="I56" s="111" t="str">
        <f t="shared" si="10"/>
        <v/>
      </c>
      <c r="J56" s="112">
        <f t="shared" si="1"/>
        <v>0</v>
      </c>
      <c r="K56" s="112" t="str">
        <f t="shared" si="2"/>
        <v/>
      </c>
      <c r="L56" s="112">
        <f t="shared" si="3"/>
        <v>0</v>
      </c>
      <c r="M56" s="112">
        <f t="shared" si="4"/>
        <v>0</v>
      </c>
      <c r="N56" s="112">
        <f t="shared" si="5"/>
        <v>0</v>
      </c>
      <c r="O56" s="112">
        <f t="shared" si="6"/>
        <v>0</v>
      </c>
      <c r="P56" s="112">
        <f t="shared" si="7"/>
        <v>0</v>
      </c>
      <c r="Q56" s="112">
        <f t="shared" si="8"/>
        <v>0</v>
      </c>
      <c r="R56" s="112">
        <f t="shared" si="9"/>
        <v>0</v>
      </c>
      <c r="S56" s="113"/>
    </row>
    <row r="57" spans="2:19" ht="19.899999999999999" customHeight="1" thickBot="1" x14ac:dyDescent="0.45">
      <c r="B57" s="93">
        <v>12</v>
      </c>
      <c r="C57" s="86" t="s">
        <v>118</v>
      </c>
      <c r="D57" s="49" t="s">
        <v>35</v>
      </c>
      <c r="E57" s="50" t="s">
        <v>135</v>
      </c>
      <c r="F57" s="52"/>
      <c r="G57" s="276"/>
      <c r="H57" s="111" t="str">
        <f>IFERROR(INDEX(B52&amp;C52&amp;D57&amp;E57,MATCH("●",F57:F57,0)),"")</f>
        <v/>
      </c>
      <c r="I57" s="111" t="str">
        <f t="shared" si="10"/>
        <v/>
      </c>
      <c r="J57" s="112">
        <f t="shared" si="1"/>
        <v>0</v>
      </c>
      <c r="K57" s="112" t="str">
        <f t="shared" si="2"/>
        <v/>
      </c>
      <c r="L57" s="112">
        <f t="shared" si="3"/>
        <v>0</v>
      </c>
      <c r="M57" s="112">
        <f t="shared" si="4"/>
        <v>0</v>
      </c>
      <c r="N57" s="112">
        <f t="shared" si="5"/>
        <v>0</v>
      </c>
      <c r="O57" s="112">
        <f t="shared" si="6"/>
        <v>0</v>
      </c>
      <c r="P57" s="112">
        <f t="shared" si="7"/>
        <v>0</v>
      </c>
      <c r="Q57" s="112">
        <f t="shared" si="8"/>
        <v>0</v>
      </c>
      <c r="R57" s="112">
        <f t="shared" si="9"/>
        <v>0</v>
      </c>
      <c r="S57" s="113"/>
    </row>
    <row r="58" spans="2:19" ht="19.899999999999999" customHeight="1" x14ac:dyDescent="0.4">
      <c r="B58" s="92">
        <v>13</v>
      </c>
      <c r="C58" s="85" t="s">
        <v>57</v>
      </c>
      <c r="D58" s="79" t="s">
        <v>29</v>
      </c>
      <c r="E58" s="80" t="s">
        <v>183</v>
      </c>
      <c r="F58" s="81"/>
      <c r="G58" s="274"/>
      <c r="H58" s="111" t="str">
        <f>IFERROR(INDEX(B58&amp;C58&amp;D58&amp;E58,MATCH("●",F58:F58,0)),"")</f>
        <v/>
      </c>
      <c r="I58" s="111" t="str">
        <f t="shared" si="10"/>
        <v/>
      </c>
      <c r="J58" s="112">
        <f t="shared" si="1"/>
        <v>0</v>
      </c>
      <c r="K58" s="112" t="str">
        <f t="shared" si="2"/>
        <v/>
      </c>
      <c r="L58" s="112">
        <f t="shared" si="3"/>
        <v>0</v>
      </c>
      <c r="M58" s="112">
        <f t="shared" si="4"/>
        <v>0</v>
      </c>
      <c r="N58" s="112">
        <f t="shared" si="5"/>
        <v>0</v>
      </c>
      <c r="O58" s="112">
        <f t="shared" si="6"/>
        <v>0</v>
      </c>
      <c r="P58" s="112">
        <f t="shared" si="7"/>
        <v>0</v>
      </c>
      <c r="Q58" s="112">
        <f t="shared" si="8"/>
        <v>0</v>
      </c>
      <c r="R58" s="112">
        <f t="shared" si="9"/>
        <v>0</v>
      </c>
      <c r="S58" s="113"/>
    </row>
    <row r="59" spans="2:19" ht="19.899999999999999" customHeight="1" x14ac:dyDescent="0.4">
      <c r="B59" s="48">
        <v>13</v>
      </c>
      <c r="C59" s="47" t="s">
        <v>117</v>
      </c>
      <c r="D59" s="45" t="s">
        <v>31</v>
      </c>
      <c r="E59" s="46" t="s">
        <v>185</v>
      </c>
      <c r="F59" s="51"/>
      <c r="G59" s="275"/>
      <c r="H59" s="111" t="str">
        <f>IFERROR(INDEX(B58&amp;C58&amp;D59&amp;E59,MATCH("●",F59:F59,0)),"")</f>
        <v/>
      </c>
      <c r="I59" s="111" t="str">
        <f t="shared" si="10"/>
        <v/>
      </c>
      <c r="J59" s="112">
        <f t="shared" si="1"/>
        <v>0</v>
      </c>
      <c r="K59" s="112" t="str">
        <f t="shared" si="2"/>
        <v/>
      </c>
      <c r="L59" s="112">
        <f t="shared" si="3"/>
        <v>0</v>
      </c>
      <c r="M59" s="112">
        <f t="shared" si="4"/>
        <v>0</v>
      </c>
      <c r="N59" s="112">
        <f t="shared" si="5"/>
        <v>0</v>
      </c>
      <c r="O59" s="112">
        <f t="shared" si="6"/>
        <v>0</v>
      </c>
      <c r="P59" s="112">
        <f t="shared" si="7"/>
        <v>0</v>
      </c>
      <c r="Q59" s="112">
        <f t="shared" si="8"/>
        <v>0</v>
      </c>
      <c r="R59" s="112">
        <f t="shared" si="9"/>
        <v>0</v>
      </c>
      <c r="S59" s="113"/>
    </row>
    <row r="60" spans="2:19" ht="19.899999999999999" customHeight="1" x14ac:dyDescent="0.4">
      <c r="B60" s="48">
        <v>13</v>
      </c>
      <c r="C60" s="47" t="s">
        <v>117</v>
      </c>
      <c r="D60" s="45" t="s">
        <v>30</v>
      </c>
      <c r="E60" s="46" t="s">
        <v>186</v>
      </c>
      <c r="F60" s="51"/>
      <c r="G60" s="275"/>
      <c r="H60" s="111" t="str">
        <f>IFERROR(INDEX(B58&amp;C58&amp;D60&amp;E60,MATCH("●",F60:F60,0)),"")</f>
        <v/>
      </c>
      <c r="I60" s="111" t="str">
        <f t="shared" si="10"/>
        <v/>
      </c>
      <c r="J60" s="112">
        <f t="shared" si="1"/>
        <v>0</v>
      </c>
      <c r="K60" s="112" t="str">
        <f t="shared" si="2"/>
        <v/>
      </c>
      <c r="L60" s="112">
        <f t="shared" si="3"/>
        <v>0</v>
      </c>
      <c r="M60" s="112">
        <f t="shared" si="4"/>
        <v>0</v>
      </c>
      <c r="N60" s="112">
        <f t="shared" si="5"/>
        <v>0</v>
      </c>
      <c r="O60" s="112">
        <f t="shared" si="6"/>
        <v>0</v>
      </c>
      <c r="P60" s="112">
        <f t="shared" si="7"/>
        <v>0</v>
      </c>
      <c r="Q60" s="112">
        <f t="shared" si="8"/>
        <v>0</v>
      </c>
      <c r="R60" s="112">
        <f t="shared" si="9"/>
        <v>0</v>
      </c>
      <c r="S60" s="113"/>
    </row>
    <row r="61" spans="2:19" ht="19.899999999999999" customHeight="1" x14ac:dyDescent="0.4">
      <c r="B61" s="48">
        <v>13</v>
      </c>
      <c r="C61" s="47" t="s">
        <v>117</v>
      </c>
      <c r="D61" s="45" t="s">
        <v>33</v>
      </c>
      <c r="E61" s="46" t="s">
        <v>187</v>
      </c>
      <c r="F61" s="51"/>
      <c r="G61" s="275"/>
      <c r="H61" s="111" t="str">
        <f>IFERROR(INDEX(B58&amp;C58&amp;D61&amp;E61,MATCH("●",F61:F61,0)),"")</f>
        <v/>
      </c>
      <c r="I61" s="111" t="str">
        <f t="shared" si="10"/>
        <v/>
      </c>
      <c r="J61" s="112">
        <f t="shared" si="1"/>
        <v>0</v>
      </c>
      <c r="K61" s="112" t="str">
        <f t="shared" si="2"/>
        <v/>
      </c>
      <c r="L61" s="112">
        <f t="shared" si="3"/>
        <v>0</v>
      </c>
      <c r="M61" s="112">
        <f t="shared" si="4"/>
        <v>0</v>
      </c>
      <c r="N61" s="112">
        <f t="shared" si="5"/>
        <v>0</v>
      </c>
      <c r="O61" s="112">
        <f t="shared" si="6"/>
        <v>0</v>
      </c>
      <c r="P61" s="112">
        <f t="shared" si="7"/>
        <v>0</v>
      </c>
      <c r="Q61" s="112">
        <f t="shared" si="8"/>
        <v>0</v>
      </c>
      <c r="R61" s="112">
        <f t="shared" si="9"/>
        <v>0</v>
      </c>
      <c r="S61" s="113"/>
    </row>
    <row r="62" spans="2:19" ht="19.899999999999999" customHeight="1" x14ac:dyDescent="0.4">
      <c r="B62" s="48">
        <v>13</v>
      </c>
      <c r="C62" s="47" t="s">
        <v>117</v>
      </c>
      <c r="D62" s="45" t="s">
        <v>34</v>
      </c>
      <c r="E62" s="46" t="s">
        <v>184</v>
      </c>
      <c r="F62" s="51"/>
      <c r="G62" s="275"/>
      <c r="H62" s="111" t="str">
        <f>IFERROR(INDEX(B58&amp;C58&amp;D62&amp;E62,MATCH("●",F62:F62,0)),"")</f>
        <v/>
      </c>
      <c r="I62" s="111" t="str">
        <f t="shared" si="10"/>
        <v/>
      </c>
      <c r="J62" s="112">
        <f t="shared" si="1"/>
        <v>0</v>
      </c>
      <c r="K62" s="112" t="str">
        <f t="shared" si="2"/>
        <v/>
      </c>
      <c r="L62" s="112">
        <f t="shared" si="3"/>
        <v>0</v>
      </c>
      <c r="M62" s="112">
        <f t="shared" si="4"/>
        <v>0</v>
      </c>
      <c r="N62" s="112">
        <f t="shared" si="5"/>
        <v>0</v>
      </c>
      <c r="O62" s="112">
        <f t="shared" si="6"/>
        <v>0</v>
      </c>
      <c r="P62" s="112">
        <f t="shared" si="7"/>
        <v>0</v>
      </c>
      <c r="Q62" s="112">
        <f t="shared" si="8"/>
        <v>0</v>
      </c>
      <c r="R62" s="112">
        <f t="shared" si="9"/>
        <v>0</v>
      </c>
      <c r="S62" s="113"/>
    </row>
    <row r="63" spans="2:19" ht="19.899999999999999" customHeight="1" x14ac:dyDescent="0.4">
      <c r="B63" s="48">
        <v>13</v>
      </c>
      <c r="C63" s="47" t="s">
        <v>117</v>
      </c>
      <c r="D63" s="45" t="s">
        <v>35</v>
      </c>
      <c r="E63" s="46" t="s">
        <v>188</v>
      </c>
      <c r="F63" s="51"/>
      <c r="G63" s="275"/>
      <c r="H63" s="111" t="str">
        <f>IFERROR(INDEX(B58&amp;C58&amp;D63&amp;E63,MATCH("●",F63:F63,0)),"")</f>
        <v/>
      </c>
      <c r="I63" s="111" t="str">
        <f t="shared" si="10"/>
        <v/>
      </c>
      <c r="J63" s="112">
        <f t="shared" si="1"/>
        <v>0</v>
      </c>
      <c r="K63" s="112" t="str">
        <f t="shared" si="2"/>
        <v/>
      </c>
      <c r="L63" s="112">
        <f t="shared" si="3"/>
        <v>0</v>
      </c>
      <c r="M63" s="112">
        <f t="shared" si="4"/>
        <v>0</v>
      </c>
      <c r="N63" s="112">
        <f t="shared" si="5"/>
        <v>0</v>
      </c>
      <c r="O63" s="112">
        <f t="shared" si="6"/>
        <v>0</v>
      </c>
      <c r="P63" s="112">
        <f t="shared" si="7"/>
        <v>0</v>
      </c>
      <c r="Q63" s="112">
        <f t="shared" si="8"/>
        <v>0</v>
      </c>
      <c r="R63" s="112">
        <f t="shared" si="9"/>
        <v>0</v>
      </c>
      <c r="S63" s="113"/>
    </row>
    <row r="64" spans="2:19" ht="19.899999999999999" customHeight="1" x14ac:dyDescent="0.4">
      <c r="B64" s="48">
        <v>13</v>
      </c>
      <c r="C64" s="47" t="s">
        <v>117</v>
      </c>
      <c r="D64" s="45" t="s">
        <v>36</v>
      </c>
      <c r="E64" s="46" t="s">
        <v>189</v>
      </c>
      <c r="F64" s="51"/>
      <c r="G64" s="275"/>
      <c r="H64" s="111" t="str">
        <f>IFERROR(INDEX(B58&amp;C58&amp;D64&amp;E64,MATCH("●",F64:F64,0)),"")</f>
        <v/>
      </c>
      <c r="I64" s="111" t="str">
        <f t="shared" si="10"/>
        <v/>
      </c>
      <c r="J64" s="112">
        <f t="shared" si="1"/>
        <v>0</v>
      </c>
      <c r="K64" s="112" t="str">
        <f t="shared" si="2"/>
        <v/>
      </c>
      <c r="L64" s="112">
        <f t="shared" si="3"/>
        <v>0</v>
      </c>
      <c r="M64" s="112">
        <f t="shared" si="4"/>
        <v>0</v>
      </c>
      <c r="N64" s="112">
        <f t="shared" si="5"/>
        <v>0</v>
      </c>
      <c r="O64" s="112">
        <f t="shared" si="6"/>
        <v>0</v>
      </c>
      <c r="P64" s="112">
        <f t="shared" si="7"/>
        <v>0</v>
      </c>
      <c r="Q64" s="112">
        <f t="shared" si="8"/>
        <v>0</v>
      </c>
      <c r="R64" s="112">
        <f t="shared" si="9"/>
        <v>0</v>
      </c>
      <c r="S64" s="113"/>
    </row>
    <row r="65" spans="2:19" ht="19.899999999999999" customHeight="1" x14ac:dyDescent="0.4">
      <c r="B65" s="48">
        <v>13</v>
      </c>
      <c r="C65" s="47" t="s">
        <v>117</v>
      </c>
      <c r="D65" s="45" t="s">
        <v>37</v>
      </c>
      <c r="E65" s="46" t="s">
        <v>139</v>
      </c>
      <c r="F65" s="51"/>
      <c r="G65" s="275"/>
      <c r="H65" s="111" t="str">
        <f>IFERROR(INDEX(B58&amp;C58&amp;D65&amp;E65,MATCH("●",F65:F65,0)),"")</f>
        <v/>
      </c>
      <c r="I65" s="111" t="str">
        <f t="shared" si="10"/>
        <v/>
      </c>
      <c r="J65" s="112">
        <f t="shared" si="1"/>
        <v>0</v>
      </c>
      <c r="K65" s="112" t="str">
        <f t="shared" si="2"/>
        <v/>
      </c>
      <c r="L65" s="112">
        <f t="shared" si="3"/>
        <v>0</v>
      </c>
      <c r="M65" s="112">
        <f t="shared" si="4"/>
        <v>0</v>
      </c>
      <c r="N65" s="112">
        <f t="shared" si="5"/>
        <v>0</v>
      </c>
      <c r="O65" s="112">
        <f t="shared" si="6"/>
        <v>0</v>
      </c>
      <c r="P65" s="112">
        <f t="shared" si="7"/>
        <v>0</v>
      </c>
      <c r="Q65" s="112">
        <f t="shared" si="8"/>
        <v>0</v>
      </c>
      <c r="R65" s="112">
        <f t="shared" si="9"/>
        <v>0</v>
      </c>
      <c r="S65" s="113"/>
    </row>
    <row r="66" spans="2:19" ht="19.899999999999999" customHeight="1" x14ac:dyDescent="0.4">
      <c r="B66" s="48">
        <v>13</v>
      </c>
      <c r="C66" s="47" t="s">
        <v>117</v>
      </c>
      <c r="D66" s="45" t="s">
        <v>38</v>
      </c>
      <c r="E66" s="46" t="s">
        <v>190</v>
      </c>
      <c r="F66" s="51"/>
      <c r="G66" s="275"/>
      <c r="H66" s="111" t="str">
        <f>IFERROR(INDEX(B58&amp;C58&amp;D66&amp;E66,MATCH("●",F66:F66,0)),"")</f>
        <v/>
      </c>
      <c r="I66" s="111" t="str">
        <f t="shared" si="10"/>
        <v/>
      </c>
      <c r="J66" s="112">
        <f t="shared" si="1"/>
        <v>0</v>
      </c>
      <c r="K66" s="112" t="str">
        <f t="shared" si="2"/>
        <v/>
      </c>
      <c r="L66" s="112">
        <f t="shared" si="3"/>
        <v>0</v>
      </c>
      <c r="M66" s="112">
        <f t="shared" si="4"/>
        <v>0</v>
      </c>
      <c r="N66" s="112">
        <f t="shared" si="5"/>
        <v>0</v>
      </c>
      <c r="O66" s="112">
        <f t="shared" si="6"/>
        <v>0</v>
      </c>
      <c r="P66" s="112">
        <f t="shared" si="7"/>
        <v>0</v>
      </c>
      <c r="Q66" s="112">
        <f t="shared" si="8"/>
        <v>0</v>
      </c>
      <c r="R66" s="112">
        <f t="shared" si="9"/>
        <v>0</v>
      </c>
      <c r="S66" s="113"/>
    </row>
    <row r="67" spans="2:19" ht="19.899999999999999" customHeight="1" x14ac:dyDescent="0.4">
      <c r="B67" s="48">
        <v>13</v>
      </c>
      <c r="C67" s="47" t="s">
        <v>117</v>
      </c>
      <c r="D67" s="45" t="s">
        <v>39</v>
      </c>
      <c r="E67" s="46" t="s">
        <v>191</v>
      </c>
      <c r="F67" s="51"/>
      <c r="G67" s="275"/>
      <c r="H67" s="111" t="str">
        <f>IFERROR(INDEX(B58&amp;C58&amp;D67&amp;E67,MATCH("●",F67:F67,0)),"")</f>
        <v/>
      </c>
      <c r="I67" s="111" t="str">
        <f t="shared" si="10"/>
        <v/>
      </c>
      <c r="J67" s="112">
        <f t="shared" si="1"/>
        <v>0</v>
      </c>
      <c r="K67" s="112" t="str">
        <f t="shared" si="2"/>
        <v/>
      </c>
      <c r="L67" s="112">
        <f t="shared" si="3"/>
        <v>0</v>
      </c>
      <c r="M67" s="112">
        <f t="shared" si="4"/>
        <v>0</v>
      </c>
      <c r="N67" s="112">
        <f t="shared" si="5"/>
        <v>0</v>
      </c>
      <c r="O67" s="112">
        <f t="shared" si="6"/>
        <v>0</v>
      </c>
      <c r="P67" s="112">
        <f t="shared" si="7"/>
        <v>0</v>
      </c>
      <c r="Q67" s="112">
        <f t="shared" si="8"/>
        <v>0</v>
      </c>
      <c r="R67" s="112">
        <f t="shared" si="9"/>
        <v>0</v>
      </c>
      <c r="S67" s="113"/>
    </row>
    <row r="68" spans="2:19" ht="19.899999999999999" customHeight="1" x14ac:dyDescent="0.4">
      <c r="B68" s="48">
        <v>13</v>
      </c>
      <c r="C68" s="47" t="s">
        <v>117</v>
      </c>
      <c r="D68" s="45" t="s">
        <v>40</v>
      </c>
      <c r="E68" s="46" t="s">
        <v>192</v>
      </c>
      <c r="F68" s="51"/>
      <c r="G68" s="275"/>
      <c r="H68" s="111" t="str">
        <f>IFERROR(INDEX(B58&amp;C58&amp;D68&amp;E68,MATCH("●",F68:F68,0)),"")</f>
        <v/>
      </c>
      <c r="I68" s="111" t="str">
        <f t="shared" si="10"/>
        <v/>
      </c>
      <c r="J68" s="112">
        <f t="shared" si="1"/>
        <v>0</v>
      </c>
      <c r="K68" s="112" t="str">
        <f t="shared" si="2"/>
        <v/>
      </c>
      <c r="L68" s="112">
        <f t="shared" si="3"/>
        <v>0</v>
      </c>
      <c r="M68" s="112">
        <f t="shared" si="4"/>
        <v>0</v>
      </c>
      <c r="N68" s="112">
        <f t="shared" si="5"/>
        <v>0</v>
      </c>
      <c r="O68" s="112">
        <f t="shared" si="6"/>
        <v>0</v>
      </c>
      <c r="P68" s="112">
        <f t="shared" si="7"/>
        <v>0</v>
      </c>
      <c r="Q68" s="112">
        <f t="shared" si="8"/>
        <v>0</v>
      </c>
      <c r="R68" s="112">
        <f t="shared" si="9"/>
        <v>0</v>
      </c>
      <c r="S68" s="113"/>
    </row>
    <row r="69" spans="2:19" ht="19.899999999999999" customHeight="1" x14ac:dyDescent="0.4">
      <c r="B69" s="48">
        <v>13</v>
      </c>
      <c r="C69" s="47" t="s">
        <v>117</v>
      </c>
      <c r="D69" s="45" t="s">
        <v>41</v>
      </c>
      <c r="E69" s="46" t="s">
        <v>193</v>
      </c>
      <c r="F69" s="51"/>
      <c r="G69" s="275"/>
      <c r="H69" s="111" t="str">
        <f>IFERROR(INDEX(B58&amp;C58&amp;D69&amp;E69,MATCH("●",F69:F69,0)),"")</f>
        <v/>
      </c>
      <c r="I69" s="111" t="str">
        <f t="shared" si="10"/>
        <v/>
      </c>
      <c r="J69" s="112">
        <f t="shared" si="1"/>
        <v>0</v>
      </c>
      <c r="K69" s="112" t="str">
        <f t="shared" si="2"/>
        <v/>
      </c>
      <c r="L69" s="112">
        <f t="shared" si="3"/>
        <v>0</v>
      </c>
      <c r="M69" s="112">
        <f t="shared" si="4"/>
        <v>0</v>
      </c>
      <c r="N69" s="112">
        <f t="shared" si="5"/>
        <v>0</v>
      </c>
      <c r="O69" s="112">
        <f t="shared" si="6"/>
        <v>0</v>
      </c>
      <c r="P69" s="112">
        <f t="shared" si="7"/>
        <v>0</v>
      </c>
      <c r="Q69" s="112">
        <f t="shared" si="8"/>
        <v>0</v>
      </c>
      <c r="R69" s="112">
        <f t="shared" si="9"/>
        <v>0</v>
      </c>
      <c r="S69" s="113"/>
    </row>
    <row r="70" spans="2:19" ht="19.899999999999999" customHeight="1" x14ac:dyDescent="0.4">
      <c r="B70" s="48">
        <v>13</v>
      </c>
      <c r="C70" s="47" t="s">
        <v>117</v>
      </c>
      <c r="D70" s="45" t="s">
        <v>42</v>
      </c>
      <c r="E70" s="46" t="s">
        <v>194</v>
      </c>
      <c r="F70" s="51"/>
      <c r="G70" s="275"/>
      <c r="H70" s="111" t="str">
        <f>IFERROR(INDEX(B58&amp;C58&amp;D70&amp;E70,MATCH("●",F70:F70,0)),"")</f>
        <v/>
      </c>
      <c r="I70" s="111" t="str">
        <f t="shared" si="10"/>
        <v/>
      </c>
      <c r="J70" s="112">
        <f t="shared" ref="J70:J133" si="11">J69</f>
        <v>0</v>
      </c>
      <c r="K70" s="112" t="str">
        <f t="shared" ref="K70:K133" si="12">K69</f>
        <v/>
      </c>
      <c r="L70" s="112">
        <f t="shared" ref="L70:L133" si="13">L69</f>
        <v>0</v>
      </c>
      <c r="M70" s="112">
        <f t="shared" ref="M70:M133" si="14">M69</f>
        <v>0</v>
      </c>
      <c r="N70" s="112">
        <f t="shared" ref="N70:N133" si="15">N69</f>
        <v>0</v>
      </c>
      <c r="O70" s="112">
        <f t="shared" ref="O70:O133" si="16">O69</f>
        <v>0</v>
      </c>
      <c r="P70" s="112">
        <f t="shared" ref="P70:P133" si="17">P69</f>
        <v>0</v>
      </c>
      <c r="Q70" s="112">
        <f t="shared" ref="Q70:Q133" si="18">Q69</f>
        <v>0</v>
      </c>
      <c r="R70" s="112">
        <f t="shared" ref="R70:R133" si="19">R69</f>
        <v>0</v>
      </c>
      <c r="S70" s="113"/>
    </row>
    <row r="71" spans="2:19" ht="19.899999999999999" customHeight="1" thickBot="1" x14ac:dyDescent="0.45">
      <c r="B71" s="93">
        <v>13</v>
      </c>
      <c r="C71" s="86" t="s">
        <v>117</v>
      </c>
      <c r="D71" s="49" t="s">
        <v>43</v>
      </c>
      <c r="E71" s="50" t="s">
        <v>195</v>
      </c>
      <c r="F71" s="52"/>
      <c r="G71" s="276"/>
      <c r="H71" s="111" t="str">
        <f>IFERROR(INDEX(B58&amp;C58&amp;D71&amp;E71,MATCH("●",F71:F71,0)),"")</f>
        <v/>
      </c>
      <c r="I71" s="111" t="str">
        <f t="shared" si="10"/>
        <v/>
      </c>
      <c r="J71" s="112">
        <f t="shared" si="11"/>
        <v>0</v>
      </c>
      <c r="K71" s="112" t="str">
        <f t="shared" si="12"/>
        <v/>
      </c>
      <c r="L71" s="112">
        <f t="shared" si="13"/>
        <v>0</v>
      </c>
      <c r="M71" s="112">
        <f t="shared" si="14"/>
        <v>0</v>
      </c>
      <c r="N71" s="112">
        <f t="shared" si="15"/>
        <v>0</v>
      </c>
      <c r="O71" s="112">
        <f t="shared" si="16"/>
        <v>0</v>
      </c>
      <c r="P71" s="112">
        <f t="shared" si="17"/>
        <v>0</v>
      </c>
      <c r="Q71" s="112">
        <f t="shared" si="18"/>
        <v>0</v>
      </c>
      <c r="R71" s="112">
        <f t="shared" si="19"/>
        <v>0</v>
      </c>
      <c r="S71" s="113"/>
    </row>
    <row r="72" spans="2:19" ht="19.899999999999999" customHeight="1" x14ac:dyDescent="0.4">
      <c r="B72" s="92">
        <v>14</v>
      </c>
      <c r="C72" s="85" t="s">
        <v>58</v>
      </c>
      <c r="D72" s="79" t="s">
        <v>29</v>
      </c>
      <c r="E72" s="80" t="s">
        <v>196</v>
      </c>
      <c r="F72" s="81"/>
      <c r="G72" s="274"/>
      <c r="H72" s="111" t="str">
        <f>IFERROR(INDEX(B72&amp;C72&amp;D72&amp;E72,MATCH("●",F72:F72,0)),"")</f>
        <v/>
      </c>
      <c r="I72" s="111" t="str">
        <f t="shared" ref="I72:I135" si="20">IFERROR(INDEX(E72,MATCH("●",F72:F72,0)),"")</f>
        <v/>
      </c>
      <c r="J72" s="112">
        <f t="shared" si="11"/>
        <v>0</v>
      </c>
      <c r="K72" s="112" t="str">
        <f t="shared" si="12"/>
        <v/>
      </c>
      <c r="L72" s="112">
        <f t="shared" si="13"/>
        <v>0</v>
      </c>
      <c r="M72" s="112">
        <f t="shared" si="14"/>
        <v>0</v>
      </c>
      <c r="N72" s="112">
        <f t="shared" si="15"/>
        <v>0</v>
      </c>
      <c r="O72" s="112">
        <f t="shared" si="16"/>
        <v>0</v>
      </c>
      <c r="P72" s="112">
        <f t="shared" si="17"/>
        <v>0</v>
      </c>
      <c r="Q72" s="112">
        <f t="shared" si="18"/>
        <v>0</v>
      </c>
      <c r="R72" s="112">
        <f t="shared" si="19"/>
        <v>0</v>
      </c>
      <c r="S72" s="113"/>
    </row>
    <row r="73" spans="2:19" ht="19.899999999999999" customHeight="1" x14ac:dyDescent="0.4">
      <c r="B73" s="48">
        <v>14</v>
      </c>
      <c r="C73" s="47" t="s">
        <v>116</v>
      </c>
      <c r="D73" s="45" t="s">
        <v>31</v>
      </c>
      <c r="E73" s="46" t="s">
        <v>197</v>
      </c>
      <c r="F73" s="51"/>
      <c r="G73" s="275"/>
      <c r="H73" s="111" t="str">
        <f>IFERROR(INDEX(B72&amp;C72&amp;D73&amp;E73,MATCH("●",F73:F73,0)),"")</f>
        <v/>
      </c>
      <c r="I73" s="111" t="str">
        <f t="shared" si="20"/>
        <v/>
      </c>
      <c r="J73" s="112">
        <f t="shared" si="11"/>
        <v>0</v>
      </c>
      <c r="K73" s="112" t="str">
        <f t="shared" si="12"/>
        <v/>
      </c>
      <c r="L73" s="112">
        <f t="shared" si="13"/>
        <v>0</v>
      </c>
      <c r="M73" s="112">
        <f t="shared" si="14"/>
        <v>0</v>
      </c>
      <c r="N73" s="112">
        <f t="shared" si="15"/>
        <v>0</v>
      </c>
      <c r="O73" s="112">
        <f t="shared" si="16"/>
        <v>0</v>
      </c>
      <c r="P73" s="112">
        <f t="shared" si="17"/>
        <v>0</v>
      </c>
      <c r="Q73" s="112">
        <f t="shared" si="18"/>
        <v>0</v>
      </c>
      <c r="R73" s="112">
        <f t="shared" si="19"/>
        <v>0</v>
      </c>
      <c r="S73" s="113"/>
    </row>
    <row r="74" spans="2:19" ht="19.899999999999999" customHeight="1" x14ac:dyDescent="0.4">
      <c r="B74" s="48">
        <v>14</v>
      </c>
      <c r="C74" s="47" t="s">
        <v>116</v>
      </c>
      <c r="D74" s="45" t="s">
        <v>30</v>
      </c>
      <c r="E74" s="46" t="s">
        <v>198</v>
      </c>
      <c r="F74" s="51"/>
      <c r="G74" s="275"/>
      <c r="H74" s="111" t="str">
        <f>IFERROR(INDEX(B72&amp;C72&amp;D74&amp;E74,MATCH("●",F74:F74,0)),"")</f>
        <v/>
      </c>
      <c r="I74" s="111" t="str">
        <f t="shared" si="20"/>
        <v/>
      </c>
      <c r="J74" s="112">
        <f t="shared" si="11"/>
        <v>0</v>
      </c>
      <c r="K74" s="112" t="str">
        <f t="shared" si="12"/>
        <v/>
      </c>
      <c r="L74" s="112">
        <f t="shared" si="13"/>
        <v>0</v>
      </c>
      <c r="M74" s="112">
        <f t="shared" si="14"/>
        <v>0</v>
      </c>
      <c r="N74" s="112">
        <f t="shared" si="15"/>
        <v>0</v>
      </c>
      <c r="O74" s="112">
        <f t="shared" si="16"/>
        <v>0</v>
      </c>
      <c r="P74" s="112">
        <f t="shared" si="17"/>
        <v>0</v>
      </c>
      <c r="Q74" s="112">
        <f t="shared" si="18"/>
        <v>0</v>
      </c>
      <c r="R74" s="112">
        <f t="shared" si="19"/>
        <v>0</v>
      </c>
      <c r="S74" s="113"/>
    </row>
    <row r="75" spans="2:19" ht="19.899999999999999" customHeight="1" x14ac:dyDescent="0.4">
      <c r="B75" s="48">
        <v>14</v>
      </c>
      <c r="C75" s="47" t="s">
        <v>116</v>
      </c>
      <c r="D75" s="45" t="s">
        <v>33</v>
      </c>
      <c r="E75" s="46" t="s">
        <v>199</v>
      </c>
      <c r="F75" s="51"/>
      <c r="G75" s="275"/>
      <c r="H75" s="111" t="str">
        <f>IFERROR(INDEX(B72&amp;C72&amp;D75&amp;E75,MATCH("●",F75:F75,0)),"")</f>
        <v/>
      </c>
      <c r="I75" s="111" t="str">
        <f t="shared" si="20"/>
        <v/>
      </c>
      <c r="J75" s="112">
        <f t="shared" si="11"/>
        <v>0</v>
      </c>
      <c r="K75" s="112" t="str">
        <f t="shared" si="12"/>
        <v/>
      </c>
      <c r="L75" s="112">
        <f t="shared" si="13"/>
        <v>0</v>
      </c>
      <c r="M75" s="112">
        <f t="shared" si="14"/>
        <v>0</v>
      </c>
      <c r="N75" s="112">
        <f t="shared" si="15"/>
        <v>0</v>
      </c>
      <c r="O75" s="112">
        <f t="shared" si="16"/>
        <v>0</v>
      </c>
      <c r="P75" s="112">
        <f t="shared" si="17"/>
        <v>0</v>
      </c>
      <c r="Q75" s="112">
        <f t="shared" si="18"/>
        <v>0</v>
      </c>
      <c r="R75" s="112">
        <f t="shared" si="19"/>
        <v>0</v>
      </c>
      <c r="S75" s="113"/>
    </row>
    <row r="76" spans="2:19" ht="19.899999999999999" customHeight="1" x14ac:dyDescent="0.4">
      <c r="B76" s="48">
        <v>14</v>
      </c>
      <c r="C76" s="47" t="s">
        <v>116</v>
      </c>
      <c r="D76" s="45" t="s">
        <v>34</v>
      </c>
      <c r="E76" s="46" t="s">
        <v>200</v>
      </c>
      <c r="F76" s="51"/>
      <c r="G76" s="275"/>
      <c r="H76" s="111" t="str">
        <f>IFERROR(INDEX(B72&amp;C72&amp;D76&amp;E76,MATCH("●",F76:F76,0)),"")</f>
        <v/>
      </c>
      <c r="I76" s="111" t="str">
        <f t="shared" si="20"/>
        <v/>
      </c>
      <c r="J76" s="112">
        <f t="shared" si="11"/>
        <v>0</v>
      </c>
      <c r="K76" s="112" t="str">
        <f t="shared" si="12"/>
        <v/>
      </c>
      <c r="L76" s="112">
        <f t="shared" si="13"/>
        <v>0</v>
      </c>
      <c r="M76" s="112">
        <f t="shared" si="14"/>
        <v>0</v>
      </c>
      <c r="N76" s="112">
        <f t="shared" si="15"/>
        <v>0</v>
      </c>
      <c r="O76" s="112">
        <f t="shared" si="16"/>
        <v>0</v>
      </c>
      <c r="P76" s="112">
        <f t="shared" si="17"/>
        <v>0</v>
      </c>
      <c r="Q76" s="112">
        <f t="shared" si="18"/>
        <v>0</v>
      </c>
      <c r="R76" s="112">
        <f t="shared" si="19"/>
        <v>0</v>
      </c>
      <c r="S76" s="113"/>
    </row>
    <row r="77" spans="2:19" ht="19.899999999999999" customHeight="1" x14ac:dyDescent="0.4">
      <c r="B77" s="48">
        <v>14</v>
      </c>
      <c r="C77" s="47" t="s">
        <v>116</v>
      </c>
      <c r="D77" s="45" t="s">
        <v>35</v>
      </c>
      <c r="E77" s="46" t="s">
        <v>201</v>
      </c>
      <c r="F77" s="51"/>
      <c r="G77" s="275"/>
      <c r="H77" s="111" t="str">
        <f>IFERROR(INDEX(B72&amp;C72&amp;D77&amp;E77,MATCH("●",F77:F77,0)),"")</f>
        <v/>
      </c>
      <c r="I77" s="111" t="str">
        <f t="shared" si="20"/>
        <v/>
      </c>
      <c r="J77" s="112">
        <f t="shared" si="11"/>
        <v>0</v>
      </c>
      <c r="K77" s="112" t="str">
        <f t="shared" si="12"/>
        <v/>
      </c>
      <c r="L77" s="112">
        <f t="shared" si="13"/>
        <v>0</v>
      </c>
      <c r="M77" s="112">
        <f t="shared" si="14"/>
        <v>0</v>
      </c>
      <c r="N77" s="112">
        <f t="shared" si="15"/>
        <v>0</v>
      </c>
      <c r="O77" s="112">
        <f t="shared" si="16"/>
        <v>0</v>
      </c>
      <c r="P77" s="112">
        <f t="shared" si="17"/>
        <v>0</v>
      </c>
      <c r="Q77" s="112">
        <f t="shared" si="18"/>
        <v>0</v>
      </c>
      <c r="R77" s="112">
        <f t="shared" si="19"/>
        <v>0</v>
      </c>
      <c r="S77" s="113"/>
    </row>
    <row r="78" spans="2:19" ht="19.899999999999999" customHeight="1" x14ac:dyDescent="0.4">
      <c r="B78" s="48">
        <v>14</v>
      </c>
      <c r="C78" s="47" t="s">
        <v>116</v>
      </c>
      <c r="D78" s="45" t="s">
        <v>36</v>
      </c>
      <c r="E78" s="46" t="s">
        <v>202</v>
      </c>
      <c r="F78" s="51"/>
      <c r="G78" s="275"/>
      <c r="H78" s="111" t="str">
        <f>IFERROR(INDEX(B72&amp;C72&amp;D78&amp;E78,MATCH("●",F78:F78,0)),"")</f>
        <v/>
      </c>
      <c r="I78" s="111" t="str">
        <f t="shared" si="20"/>
        <v/>
      </c>
      <c r="J78" s="112">
        <f t="shared" si="11"/>
        <v>0</v>
      </c>
      <c r="K78" s="112" t="str">
        <f t="shared" si="12"/>
        <v/>
      </c>
      <c r="L78" s="112">
        <f t="shared" si="13"/>
        <v>0</v>
      </c>
      <c r="M78" s="112">
        <f t="shared" si="14"/>
        <v>0</v>
      </c>
      <c r="N78" s="112">
        <f t="shared" si="15"/>
        <v>0</v>
      </c>
      <c r="O78" s="112">
        <f t="shared" si="16"/>
        <v>0</v>
      </c>
      <c r="P78" s="112">
        <f t="shared" si="17"/>
        <v>0</v>
      </c>
      <c r="Q78" s="112">
        <f t="shared" si="18"/>
        <v>0</v>
      </c>
      <c r="R78" s="112">
        <f t="shared" si="19"/>
        <v>0</v>
      </c>
      <c r="S78" s="113"/>
    </row>
    <row r="79" spans="2:19" ht="19.899999999999999" customHeight="1" x14ac:dyDescent="0.4">
      <c r="B79" s="48">
        <v>14</v>
      </c>
      <c r="C79" s="47" t="s">
        <v>116</v>
      </c>
      <c r="D79" s="45" t="s">
        <v>37</v>
      </c>
      <c r="E79" s="46" t="s">
        <v>203</v>
      </c>
      <c r="F79" s="51"/>
      <c r="G79" s="275"/>
      <c r="H79" s="111" t="str">
        <f>IFERROR(INDEX(B72&amp;C72&amp;D79&amp;E79,MATCH("●",F79:F79,0)),"")</f>
        <v/>
      </c>
      <c r="I79" s="111" t="str">
        <f t="shared" si="20"/>
        <v/>
      </c>
      <c r="J79" s="112">
        <f t="shared" si="11"/>
        <v>0</v>
      </c>
      <c r="K79" s="112" t="str">
        <f t="shared" si="12"/>
        <v/>
      </c>
      <c r="L79" s="112">
        <f t="shared" si="13"/>
        <v>0</v>
      </c>
      <c r="M79" s="112">
        <f t="shared" si="14"/>
        <v>0</v>
      </c>
      <c r="N79" s="112">
        <f t="shared" si="15"/>
        <v>0</v>
      </c>
      <c r="O79" s="112">
        <f t="shared" si="16"/>
        <v>0</v>
      </c>
      <c r="P79" s="112">
        <f t="shared" si="17"/>
        <v>0</v>
      </c>
      <c r="Q79" s="112">
        <f t="shared" si="18"/>
        <v>0</v>
      </c>
      <c r="R79" s="112">
        <f t="shared" si="19"/>
        <v>0</v>
      </c>
      <c r="S79" s="113"/>
    </row>
    <row r="80" spans="2:19" ht="19.899999999999999" customHeight="1" x14ac:dyDescent="0.4">
      <c r="B80" s="48">
        <v>14</v>
      </c>
      <c r="C80" s="47" t="s">
        <v>116</v>
      </c>
      <c r="D80" s="45" t="s">
        <v>38</v>
      </c>
      <c r="E80" s="46" t="s">
        <v>204</v>
      </c>
      <c r="F80" s="51"/>
      <c r="G80" s="275"/>
      <c r="H80" s="111" t="str">
        <f>IFERROR(INDEX(B72&amp;C72&amp;D80&amp;E80,MATCH("●",F80:F80,0)),"")</f>
        <v/>
      </c>
      <c r="I80" s="111" t="str">
        <f t="shared" si="20"/>
        <v/>
      </c>
      <c r="J80" s="112">
        <f t="shared" si="11"/>
        <v>0</v>
      </c>
      <c r="K80" s="112" t="str">
        <f t="shared" si="12"/>
        <v/>
      </c>
      <c r="L80" s="112">
        <f t="shared" si="13"/>
        <v>0</v>
      </c>
      <c r="M80" s="112">
        <f t="shared" si="14"/>
        <v>0</v>
      </c>
      <c r="N80" s="112">
        <f t="shared" si="15"/>
        <v>0</v>
      </c>
      <c r="O80" s="112">
        <f t="shared" si="16"/>
        <v>0</v>
      </c>
      <c r="P80" s="112">
        <f t="shared" si="17"/>
        <v>0</v>
      </c>
      <c r="Q80" s="112">
        <f t="shared" si="18"/>
        <v>0</v>
      </c>
      <c r="R80" s="112">
        <f t="shared" si="19"/>
        <v>0</v>
      </c>
      <c r="S80" s="113"/>
    </row>
    <row r="81" spans="2:19" ht="19.899999999999999" customHeight="1" thickBot="1" x14ac:dyDescent="0.45">
      <c r="B81" s="93">
        <v>14</v>
      </c>
      <c r="C81" s="86" t="s">
        <v>116</v>
      </c>
      <c r="D81" s="49" t="s">
        <v>39</v>
      </c>
      <c r="E81" s="50" t="s">
        <v>205</v>
      </c>
      <c r="F81" s="52"/>
      <c r="G81" s="276"/>
      <c r="H81" s="111" t="str">
        <f>IFERROR(INDEX(B72&amp;C72&amp;D81&amp;E81,MATCH("●",F81:F81,0)),"")</f>
        <v/>
      </c>
      <c r="I81" s="111" t="str">
        <f t="shared" si="20"/>
        <v/>
      </c>
      <c r="J81" s="112">
        <f t="shared" si="11"/>
        <v>0</v>
      </c>
      <c r="K81" s="112" t="str">
        <f t="shared" si="12"/>
        <v/>
      </c>
      <c r="L81" s="112">
        <f t="shared" si="13"/>
        <v>0</v>
      </c>
      <c r="M81" s="112">
        <f t="shared" si="14"/>
        <v>0</v>
      </c>
      <c r="N81" s="112">
        <f t="shared" si="15"/>
        <v>0</v>
      </c>
      <c r="O81" s="112">
        <f t="shared" si="16"/>
        <v>0</v>
      </c>
      <c r="P81" s="112">
        <f t="shared" si="17"/>
        <v>0</v>
      </c>
      <c r="Q81" s="112">
        <f t="shared" si="18"/>
        <v>0</v>
      </c>
      <c r="R81" s="112">
        <f t="shared" si="19"/>
        <v>0</v>
      </c>
      <c r="S81" s="113"/>
    </row>
    <row r="82" spans="2:19" ht="19.899999999999999" customHeight="1" x14ac:dyDescent="0.4">
      <c r="B82" s="92">
        <v>15</v>
      </c>
      <c r="C82" s="85" t="s">
        <v>59</v>
      </c>
      <c r="D82" s="79" t="s">
        <v>29</v>
      </c>
      <c r="E82" s="80" t="s">
        <v>206</v>
      </c>
      <c r="F82" s="81"/>
      <c r="G82" s="274"/>
      <c r="H82" s="111" t="str">
        <f>IFERROR(INDEX(B82&amp;C82&amp;D82&amp;E82,MATCH("●",F82:F82,0)),"")</f>
        <v/>
      </c>
      <c r="I82" s="111" t="str">
        <f t="shared" si="20"/>
        <v/>
      </c>
      <c r="J82" s="112">
        <f t="shared" si="11"/>
        <v>0</v>
      </c>
      <c r="K82" s="112" t="str">
        <f t="shared" si="12"/>
        <v/>
      </c>
      <c r="L82" s="112">
        <f t="shared" si="13"/>
        <v>0</v>
      </c>
      <c r="M82" s="112">
        <f t="shared" si="14"/>
        <v>0</v>
      </c>
      <c r="N82" s="112">
        <f t="shared" si="15"/>
        <v>0</v>
      </c>
      <c r="O82" s="112">
        <f t="shared" si="16"/>
        <v>0</v>
      </c>
      <c r="P82" s="112">
        <f t="shared" si="17"/>
        <v>0</v>
      </c>
      <c r="Q82" s="112">
        <f t="shared" si="18"/>
        <v>0</v>
      </c>
      <c r="R82" s="112">
        <f t="shared" si="19"/>
        <v>0</v>
      </c>
      <c r="S82" s="113"/>
    </row>
    <row r="83" spans="2:19" ht="19.899999999999999" customHeight="1" x14ac:dyDescent="0.4">
      <c r="B83" s="48">
        <v>15</v>
      </c>
      <c r="C83" s="47" t="s">
        <v>115</v>
      </c>
      <c r="D83" s="45" t="s">
        <v>31</v>
      </c>
      <c r="E83" s="46" t="s">
        <v>207</v>
      </c>
      <c r="F83" s="51"/>
      <c r="G83" s="275"/>
      <c r="H83" s="111" t="str">
        <f>IFERROR(INDEX(B82&amp;C82&amp;D83&amp;E83,MATCH("●",F83:F83,0)),"")</f>
        <v/>
      </c>
      <c r="I83" s="111" t="str">
        <f t="shared" si="20"/>
        <v/>
      </c>
      <c r="J83" s="112">
        <f t="shared" si="11"/>
        <v>0</v>
      </c>
      <c r="K83" s="112" t="str">
        <f t="shared" si="12"/>
        <v/>
      </c>
      <c r="L83" s="112">
        <f t="shared" si="13"/>
        <v>0</v>
      </c>
      <c r="M83" s="112">
        <f t="shared" si="14"/>
        <v>0</v>
      </c>
      <c r="N83" s="112">
        <f t="shared" si="15"/>
        <v>0</v>
      </c>
      <c r="O83" s="112">
        <f t="shared" si="16"/>
        <v>0</v>
      </c>
      <c r="P83" s="112">
        <f t="shared" si="17"/>
        <v>0</v>
      </c>
      <c r="Q83" s="112">
        <f t="shared" si="18"/>
        <v>0</v>
      </c>
      <c r="R83" s="112">
        <f t="shared" si="19"/>
        <v>0</v>
      </c>
      <c r="S83" s="113"/>
    </row>
    <row r="84" spans="2:19" ht="19.899999999999999" customHeight="1" x14ac:dyDescent="0.4">
      <c r="B84" s="48">
        <v>15</v>
      </c>
      <c r="C84" s="47" t="s">
        <v>115</v>
      </c>
      <c r="D84" s="45" t="s">
        <v>30</v>
      </c>
      <c r="E84" s="46" t="s">
        <v>208</v>
      </c>
      <c r="F84" s="51"/>
      <c r="G84" s="275"/>
      <c r="H84" s="111" t="str">
        <f>IFERROR(INDEX(B82&amp;C82&amp;D84&amp;E84,MATCH("●",F84:F84,0)),"")</f>
        <v/>
      </c>
      <c r="I84" s="111" t="str">
        <f t="shared" si="20"/>
        <v/>
      </c>
      <c r="J84" s="112">
        <f t="shared" si="11"/>
        <v>0</v>
      </c>
      <c r="K84" s="112" t="str">
        <f t="shared" si="12"/>
        <v/>
      </c>
      <c r="L84" s="112">
        <f t="shared" si="13"/>
        <v>0</v>
      </c>
      <c r="M84" s="112">
        <f t="shared" si="14"/>
        <v>0</v>
      </c>
      <c r="N84" s="112">
        <f t="shared" si="15"/>
        <v>0</v>
      </c>
      <c r="O84" s="112">
        <f t="shared" si="16"/>
        <v>0</v>
      </c>
      <c r="P84" s="112">
        <f t="shared" si="17"/>
        <v>0</v>
      </c>
      <c r="Q84" s="112">
        <f t="shared" si="18"/>
        <v>0</v>
      </c>
      <c r="R84" s="112">
        <f t="shared" si="19"/>
        <v>0</v>
      </c>
      <c r="S84" s="113"/>
    </row>
    <row r="85" spans="2:19" ht="19.899999999999999" customHeight="1" x14ac:dyDescent="0.4">
      <c r="B85" s="48">
        <v>15</v>
      </c>
      <c r="C85" s="47" t="s">
        <v>115</v>
      </c>
      <c r="D85" s="45" t="s">
        <v>33</v>
      </c>
      <c r="E85" s="46" t="s">
        <v>209</v>
      </c>
      <c r="F85" s="51"/>
      <c r="G85" s="275"/>
      <c r="H85" s="111" t="str">
        <f>IFERROR(INDEX(B82&amp;C82&amp;D85&amp;E85,MATCH("●",F85:F85,0)),"")</f>
        <v/>
      </c>
      <c r="I85" s="111" t="str">
        <f t="shared" si="20"/>
        <v/>
      </c>
      <c r="J85" s="112">
        <f t="shared" si="11"/>
        <v>0</v>
      </c>
      <c r="K85" s="112" t="str">
        <f t="shared" si="12"/>
        <v/>
      </c>
      <c r="L85" s="112">
        <f t="shared" si="13"/>
        <v>0</v>
      </c>
      <c r="M85" s="112">
        <f t="shared" si="14"/>
        <v>0</v>
      </c>
      <c r="N85" s="112">
        <f t="shared" si="15"/>
        <v>0</v>
      </c>
      <c r="O85" s="112">
        <f t="shared" si="16"/>
        <v>0</v>
      </c>
      <c r="P85" s="112">
        <f t="shared" si="17"/>
        <v>0</v>
      </c>
      <c r="Q85" s="112">
        <f t="shared" si="18"/>
        <v>0</v>
      </c>
      <c r="R85" s="112">
        <f t="shared" si="19"/>
        <v>0</v>
      </c>
      <c r="S85" s="113"/>
    </row>
    <row r="86" spans="2:19" ht="19.899999999999999" customHeight="1" x14ac:dyDescent="0.4">
      <c r="B86" s="48">
        <v>15</v>
      </c>
      <c r="C86" s="47" t="s">
        <v>115</v>
      </c>
      <c r="D86" s="45" t="s">
        <v>34</v>
      </c>
      <c r="E86" s="46" t="s">
        <v>210</v>
      </c>
      <c r="F86" s="51"/>
      <c r="G86" s="275"/>
      <c r="H86" s="111" t="str">
        <f>IFERROR(INDEX(B82&amp;C82&amp;D86&amp;E86,MATCH("●",F86:F86,0)),"")</f>
        <v/>
      </c>
      <c r="I86" s="111" t="str">
        <f t="shared" si="20"/>
        <v/>
      </c>
      <c r="J86" s="112">
        <f t="shared" si="11"/>
        <v>0</v>
      </c>
      <c r="K86" s="112" t="str">
        <f t="shared" si="12"/>
        <v/>
      </c>
      <c r="L86" s="112">
        <f t="shared" si="13"/>
        <v>0</v>
      </c>
      <c r="M86" s="112">
        <f t="shared" si="14"/>
        <v>0</v>
      </c>
      <c r="N86" s="112">
        <f t="shared" si="15"/>
        <v>0</v>
      </c>
      <c r="O86" s="112">
        <f t="shared" si="16"/>
        <v>0</v>
      </c>
      <c r="P86" s="112">
        <f t="shared" si="17"/>
        <v>0</v>
      </c>
      <c r="Q86" s="112">
        <f t="shared" si="18"/>
        <v>0</v>
      </c>
      <c r="R86" s="112">
        <f t="shared" si="19"/>
        <v>0</v>
      </c>
      <c r="S86" s="113"/>
    </row>
    <row r="87" spans="2:19" ht="19.899999999999999" customHeight="1" x14ac:dyDescent="0.4">
      <c r="B87" s="48">
        <v>15</v>
      </c>
      <c r="C87" s="47" t="s">
        <v>115</v>
      </c>
      <c r="D87" s="45" t="s">
        <v>35</v>
      </c>
      <c r="E87" s="46" t="s">
        <v>211</v>
      </c>
      <c r="F87" s="51"/>
      <c r="G87" s="275"/>
      <c r="H87" s="111" t="str">
        <f>IFERROR(INDEX(B82&amp;C82&amp;D87&amp;E87,MATCH("●",F87:F87,0)),"")</f>
        <v/>
      </c>
      <c r="I87" s="111" t="str">
        <f t="shared" si="20"/>
        <v/>
      </c>
      <c r="J87" s="112">
        <f t="shared" si="11"/>
        <v>0</v>
      </c>
      <c r="K87" s="112" t="str">
        <f t="shared" si="12"/>
        <v/>
      </c>
      <c r="L87" s="112">
        <f t="shared" si="13"/>
        <v>0</v>
      </c>
      <c r="M87" s="112">
        <f t="shared" si="14"/>
        <v>0</v>
      </c>
      <c r="N87" s="112">
        <f t="shared" si="15"/>
        <v>0</v>
      </c>
      <c r="O87" s="112">
        <f t="shared" si="16"/>
        <v>0</v>
      </c>
      <c r="P87" s="112">
        <f t="shared" si="17"/>
        <v>0</v>
      </c>
      <c r="Q87" s="112">
        <f t="shared" si="18"/>
        <v>0</v>
      </c>
      <c r="R87" s="112">
        <f t="shared" si="19"/>
        <v>0</v>
      </c>
      <c r="S87" s="113"/>
    </row>
    <row r="88" spans="2:19" ht="19.899999999999999" customHeight="1" x14ac:dyDescent="0.4">
      <c r="B88" s="48">
        <v>15</v>
      </c>
      <c r="C88" s="47" t="s">
        <v>115</v>
      </c>
      <c r="D88" s="45" t="s">
        <v>36</v>
      </c>
      <c r="E88" s="46" t="s">
        <v>212</v>
      </c>
      <c r="F88" s="51"/>
      <c r="G88" s="275"/>
      <c r="H88" s="111" t="str">
        <f>IFERROR(INDEX(B82&amp;C82&amp;D88&amp;E88,MATCH("●",F88:F88,0)),"")</f>
        <v/>
      </c>
      <c r="I88" s="111" t="str">
        <f t="shared" si="20"/>
        <v/>
      </c>
      <c r="J88" s="112">
        <f t="shared" si="11"/>
        <v>0</v>
      </c>
      <c r="K88" s="112" t="str">
        <f t="shared" si="12"/>
        <v/>
      </c>
      <c r="L88" s="112">
        <f t="shared" si="13"/>
        <v>0</v>
      </c>
      <c r="M88" s="112">
        <f t="shared" si="14"/>
        <v>0</v>
      </c>
      <c r="N88" s="112">
        <f t="shared" si="15"/>
        <v>0</v>
      </c>
      <c r="O88" s="112">
        <f t="shared" si="16"/>
        <v>0</v>
      </c>
      <c r="P88" s="112">
        <f t="shared" si="17"/>
        <v>0</v>
      </c>
      <c r="Q88" s="112">
        <f t="shared" si="18"/>
        <v>0</v>
      </c>
      <c r="R88" s="112">
        <f t="shared" si="19"/>
        <v>0</v>
      </c>
      <c r="S88" s="113"/>
    </row>
    <row r="89" spans="2:19" ht="19.899999999999999" customHeight="1" x14ac:dyDescent="0.4">
      <c r="B89" s="48">
        <v>15</v>
      </c>
      <c r="C89" s="47" t="s">
        <v>115</v>
      </c>
      <c r="D89" s="45" t="s">
        <v>37</v>
      </c>
      <c r="E89" s="46" t="s">
        <v>213</v>
      </c>
      <c r="F89" s="51"/>
      <c r="G89" s="275"/>
      <c r="H89" s="111" t="str">
        <f>IFERROR(INDEX(B82&amp;C82&amp;D89&amp;E89,MATCH("●",F89:F89,0)),"")</f>
        <v/>
      </c>
      <c r="I89" s="111" t="str">
        <f t="shared" si="20"/>
        <v/>
      </c>
      <c r="J89" s="112">
        <f t="shared" si="11"/>
        <v>0</v>
      </c>
      <c r="K89" s="112" t="str">
        <f t="shared" si="12"/>
        <v/>
      </c>
      <c r="L89" s="112">
        <f t="shared" si="13"/>
        <v>0</v>
      </c>
      <c r="M89" s="112">
        <f t="shared" si="14"/>
        <v>0</v>
      </c>
      <c r="N89" s="112">
        <f t="shared" si="15"/>
        <v>0</v>
      </c>
      <c r="O89" s="112">
        <f t="shared" si="16"/>
        <v>0</v>
      </c>
      <c r="P89" s="112">
        <f t="shared" si="17"/>
        <v>0</v>
      </c>
      <c r="Q89" s="112">
        <f t="shared" si="18"/>
        <v>0</v>
      </c>
      <c r="R89" s="112">
        <f t="shared" si="19"/>
        <v>0</v>
      </c>
      <c r="S89" s="113"/>
    </row>
    <row r="90" spans="2:19" ht="19.899999999999999" customHeight="1" thickBot="1" x14ac:dyDescent="0.45">
      <c r="B90" s="93">
        <v>15</v>
      </c>
      <c r="C90" s="86" t="s">
        <v>115</v>
      </c>
      <c r="D90" s="49" t="s">
        <v>38</v>
      </c>
      <c r="E90" s="50" t="s">
        <v>205</v>
      </c>
      <c r="F90" s="52"/>
      <c r="G90" s="276"/>
      <c r="H90" s="111" t="str">
        <f>IFERROR(INDEX(B82&amp;C82&amp;D90&amp;E90,MATCH("●",F90:F90,0)),"")</f>
        <v/>
      </c>
      <c r="I90" s="111" t="str">
        <f t="shared" si="20"/>
        <v/>
      </c>
      <c r="J90" s="112">
        <f t="shared" si="11"/>
        <v>0</v>
      </c>
      <c r="K90" s="112" t="str">
        <f t="shared" si="12"/>
        <v/>
      </c>
      <c r="L90" s="112">
        <f t="shared" si="13"/>
        <v>0</v>
      </c>
      <c r="M90" s="112">
        <f t="shared" si="14"/>
        <v>0</v>
      </c>
      <c r="N90" s="112">
        <f t="shared" si="15"/>
        <v>0</v>
      </c>
      <c r="O90" s="112">
        <f t="shared" si="16"/>
        <v>0</v>
      </c>
      <c r="P90" s="112">
        <f t="shared" si="17"/>
        <v>0</v>
      </c>
      <c r="Q90" s="112">
        <f t="shared" si="18"/>
        <v>0</v>
      </c>
      <c r="R90" s="112">
        <f t="shared" si="19"/>
        <v>0</v>
      </c>
      <c r="S90" s="113"/>
    </row>
    <row r="91" spans="2:19" ht="19.899999999999999" customHeight="1" x14ac:dyDescent="0.4">
      <c r="B91" s="78">
        <v>16</v>
      </c>
      <c r="C91" s="85" t="s">
        <v>60</v>
      </c>
      <c r="D91" s="79" t="s">
        <v>29</v>
      </c>
      <c r="E91" s="80" t="s">
        <v>214</v>
      </c>
      <c r="F91" s="81"/>
      <c r="G91" s="274"/>
      <c r="H91" s="111" t="str">
        <f>IFERROR(INDEX(B91&amp;C91&amp;D91&amp;E91,MATCH("●",F91:F91,0)),"")</f>
        <v/>
      </c>
      <c r="I91" s="111" t="str">
        <f t="shared" si="20"/>
        <v/>
      </c>
      <c r="J91" s="112">
        <f t="shared" si="11"/>
        <v>0</v>
      </c>
      <c r="K91" s="112" t="str">
        <f t="shared" si="12"/>
        <v/>
      </c>
      <c r="L91" s="112">
        <f t="shared" si="13"/>
        <v>0</v>
      </c>
      <c r="M91" s="112">
        <f t="shared" si="14"/>
        <v>0</v>
      </c>
      <c r="N91" s="112">
        <f t="shared" si="15"/>
        <v>0</v>
      </c>
      <c r="O91" s="112">
        <f t="shared" si="16"/>
        <v>0</v>
      </c>
      <c r="P91" s="112">
        <f t="shared" si="17"/>
        <v>0</v>
      </c>
      <c r="Q91" s="112">
        <f t="shared" si="18"/>
        <v>0</v>
      </c>
      <c r="R91" s="112">
        <f t="shared" si="19"/>
        <v>0</v>
      </c>
      <c r="S91" s="113"/>
    </row>
    <row r="92" spans="2:19" ht="19.899999999999999" customHeight="1" x14ac:dyDescent="0.4">
      <c r="B92" s="43">
        <v>16</v>
      </c>
      <c r="C92" s="47" t="s">
        <v>114</v>
      </c>
      <c r="D92" s="45" t="s">
        <v>31</v>
      </c>
      <c r="E92" s="46" t="s">
        <v>215</v>
      </c>
      <c r="F92" s="51"/>
      <c r="G92" s="275"/>
      <c r="H92" s="111" t="str">
        <f>IFERROR(INDEX(B91&amp;C91&amp;D92&amp;E92,MATCH("●",F92:F92,0)),"")</f>
        <v/>
      </c>
      <c r="I92" s="111" t="str">
        <f t="shared" si="20"/>
        <v/>
      </c>
      <c r="J92" s="112">
        <f t="shared" si="11"/>
        <v>0</v>
      </c>
      <c r="K92" s="112" t="str">
        <f t="shared" si="12"/>
        <v/>
      </c>
      <c r="L92" s="112">
        <f t="shared" si="13"/>
        <v>0</v>
      </c>
      <c r="M92" s="112">
        <f t="shared" si="14"/>
        <v>0</v>
      </c>
      <c r="N92" s="112">
        <f t="shared" si="15"/>
        <v>0</v>
      </c>
      <c r="O92" s="112">
        <f t="shared" si="16"/>
        <v>0</v>
      </c>
      <c r="P92" s="112">
        <f t="shared" si="17"/>
        <v>0</v>
      </c>
      <c r="Q92" s="112">
        <f t="shared" si="18"/>
        <v>0</v>
      </c>
      <c r="R92" s="112">
        <f t="shared" si="19"/>
        <v>0</v>
      </c>
      <c r="S92" s="113"/>
    </row>
    <row r="93" spans="2:19" ht="19.899999999999999" customHeight="1" x14ac:dyDescent="0.4">
      <c r="B93" s="43">
        <v>16</v>
      </c>
      <c r="C93" s="47" t="s">
        <v>114</v>
      </c>
      <c r="D93" s="45" t="s">
        <v>30</v>
      </c>
      <c r="E93" s="46" t="s">
        <v>216</v>
      </c>
      <c r="F93" s="51"/>
      <c r="G93" s="275"/>
      <c r="H93" s="111" t="str">
        <f>IFERROR(INDEX(B91&amp;C91&amp;D93&amp;E93,MATCH("●",F93:F93,0)),"")</f>
        <v/>
      </c>
      <c r="I93" s="111" t="str">
        <f t="shared" si="20"/>
        <v/>
      </c>
      <c r="J93" s="112">
        <f t="shared" si="11"/>
        <v>0</v>
      </c>
      <c r="K93" s="112" t="str">
        <f t="shared" si="12"/>
        <v/>
      </c>
      <c r="L93" s="112">
        <f t="shared" si="13"/>
        <v>0</v>
      </c>
      <c r="M93" s="112">
        <f t="shared" si="14"/>
        <v>0</v>
      </c>
      <c r="N93" s="112">
        <f t="shared" si="15"/>
        <v>0</v>
      </c>
      <c r="O93" s="112">
        <f t="shared" si="16"/>
        <v>0</v>
      </c>
      <c r="P93" s="112">
        <f t="shared" si="17"/>
        <v>0</v>
      </c>
      <c r="Q93" s="112">
        <f t="shared" si="18"/>
        <v>0</v>
      </c>
      <c r="R93" s="112">
        <f t="shared" si="19"/>
        <v>0</v>
      </c>
      <c r="S93" s="113"/>
    </row>
    <row r="94" spans="2:19" ht="19.899999999999999" customHeight="1" x14ac:dyDescent="0.4">
      <c r="B94" s="43">
        <v>16</v>
      </c>
      <c r="C94" s="47" t="s">
        <v>114</v>
      </c>
      <c r="D94" s="45" t="s">
        <v>33</v>
      </c>
      <c r="E94" s="46" t="s">
        <v>217</v>
      </c>
      <c r="F94" s="51"/>
      <c r="G94" s="275"/>
      <c r="H94" s="111" t="str">
        <f>IFERROR(INDEX(B91&amp;C91&amp;D94&amp;E94,MATCH("●",F94:F94,0)),"")</f>
        <v/>
      </c>
      <c r="I94" s="111" t="str">
        <f t="shared" si="20"/>
        <v/>
      </c>
      <c r="J94" s="112">
        <f t="shared" si="11"/>
        <v>0</v>
      </c>
      <c r="K94" s="112" t="str">
        <f t="shared" si="12"/>
        <v/>
      </c>
      <c r="L94" s="112">
        <f t="shared" si="13"/>
        <v>0</v>
      </c>
      <c r="M94" s="112">
        <f t="shared" si="14"/>
        <v>0</v>
      </c>
      <c r="N94" s="112">
        <f t="shared" si="15"/>
        <v>0</v>
      </c>
      <c r="O94" s="112">
        <f t="shared" si="16"/>
        <v>0</v>
      </c>
      <c r="P94" s="112">
        <f t="shared" si="17"/>
        <v>0</v>
      </c>
      <c r="Q94" s="112">
        <f t="shared" si="18"/>
        <v>0</v>
      </c>
      <c r="R94" s="112">
        <f t="shared" si="19"/>
        <v>0</v>
      </c>
      <c r="S94" s="113"/>
    </row>
    <row r="95" spans="2:19" ht="19.899999999999999" customHeight="1" x14ac:dyDescent="0.4">
      <c r="B95" s="43">
        <v>16</v>
      </c>
      <c r="C95" s="47" t="s">
        <v>114</v>
      </c>
      <c r="D95" s="45" t="s">
        <v>34</v>
      </c>
      <c r="E95" s="46" t="s">
        <v>218</v>
      </c>
      <c r="F95" s="51"/>
      <c r="G95" s="275"/>
      <c r="H95" s="111" t="str">
        <f>IFERROR(INDEX(B91&amp;C91&amp;D95&amp;E95,MATCH("●",F95:F95,0)),"")</f>
        <v/>
      </c>
      <c r="I95" s="111" t="str">
        <f t="shared" si="20"/>
        <v/>
      </c>
      <c r="J95" s="112">
        <f t="shared" si="11"/>
        <v>0</v>
      </c>
      <c r="K95" s="112" t="str">
        <f t="shared" si="12"/>
        <v/>
      </c>
      <c r="L95" s="112">
        <f t="shared" si="13"/>
        <v>0</v>
      </c>
      <c r="M95" s="112">
        <f t="shared" si="14"/>
        <v>0</v>
      </c>
      <c r="N95" s="112">
        <f t="shared" si="15"/>
        <v>0</v>
      </c>
      <c r="O95" s="112">
        <f t="shared" si="16"/>
        <v>0</v>
      </c>
      <c r="P95" s="112">
        <f t="shared" si="17"/>
        <v>0</v>
      </c>
      <c r="Q95" s="112">
        <f t="shared" si="18"/>
        <v>0</v>
      </c>
      <c r="R95" s="112">
        <f t="shared" si="19"/>
        <v>0</v>
      </c>
      <c r="S95" s="113"/>
    </row>
    <row r="96" spans="2:19" ht="19.899999999999999" customHeight="1" x14ac:dyDescent="0.4">
      <c r="B96" s="43">
        <v>16</v>
      </c>
      <c r="C96" s="47" t="s">
        <v>114</v>
      </c>
      <c r="D96" s="45" t="s">
        <v>35</v>
      </c>
      <c r="E96" s="46" t="s">
        <v>219</v>
      </c>
      <c r="F96" s="51"/>
      <c r="G96" s="275"/>
      <c r="H96" s="111" t="str">
        <f>IFERROR(INDEX(B91&amp;C91&amp;D96&amp;E96,MATCH("●",F96:F96,0)),"")</f>
        <v/>
      </c>
      <c r="I96" s="111" t="str">
        <f t="shared" si="20"/>
        <v/>
      </c>
      <c r="J96" s="112">
        <f t="shared" si="11"/>
        <v>0</v>
      </c>
      <c r="K96" s="112" t="str">
        <f t="shared" si="12"/>
        <v/>
      </c>
      <c r="L96" s="112">
        <f t="shared" si="13"/>
        <v>0</v>
      </c>
      <c r="M96" s="112">
        <f t="shared" si="14"/>
        <v>0</v>
      </c>
      <c r="N96" s="112">
        <f t="shared" si="15"/>
        <v>0</v>
      </c>
      <c r="O96" s="112">
        <f t="shared" si="16"/>
        <v>0</v>
      </c>
      <c r="P96" s="112">
        <f t="shared" si="17"/>
        <v>0</v>
      </c>
      <c r="Q96" s="112">
        <f t="shared" si="18"/>
        <v>0</v>
      </c>
      <c r="R96" s="112">
        <f t="shared" si="19"/>
        <v>0</v>
      </c>
      <c r="S96" s="113"/>
    </row>
    <row r="97" spans="2:19" ht="19.899999999999999" customHeight="1" x14ac:dyDescent="0.4">
      <c r="B97" s="43">
        <v>16</v>
      </c>
      <c r="C97" s="47" t="s">
        <v>114</v>
      </c>
      <c r="D97" s="45" t="s">
        <v>36</v>
      </c>
      <c r="E97" s="46" t="s">
        <v>220</v>
      </c>
      <c r="F97" s="51"/>
      <c r="G97" s="275"/>
      <c r="H97" s="111" t="str">
        <f>IFERROR(INDEX(B91&amp;C91&amp;D97&amp;E97,MATCH("●",F97:F97,0)),"")</f>
        <v/>
      </c>
      <c r="I97" s="111" t="str">
        <f t="shared" si="20"/>
        <v/>
      </c>
      <c r="J97" s="112">
        <f t="shared" si="11"/>
        <v>0</v>
      </c>
      <c r="K97" s="112" t="str">
        <f t="shared" si="12"/>
        <v/>
      </c>
      <c r="L97" s="112">
        <f t="shared" si="13"/>
        <v>0</v>
      </c>
      <c r="M97" s="112">
        <f t="shared" si="14"/>
        <v>0</v>
      </c>
      <c r="N97" s="112">
        <f t="shared" si="15"/>
        <v>0</v>
      </c>
      <c r="O97" s="112">
        <f t="shared" si="16"/>
        <v>0</v>
      </c>
      <c r="P97" s="112">
        <f t="shared" si="17"/>
        <v>0</v>
      </c>
      <c r="Q97" s="112">
        <f t="shared" si="18"/>
        <v>0</v>
      </c>
      <c r="R97" s="112">
        <f t="shared" si="19"/>
        <v>0</v>
      </c>
      <c r="S97" s="113"/>
    </row>
    <row r="98" spans="2:19" ht="19.899999999999999" customHeight="1" x14ac:dyDescent="0.4">
      <c r="B98" s="43">
        <v>16</v>
      </c>
      <c r="C98" s="47" t="s">
        <v>114</v>
      </c>
      <c r="D98" s="45" t="s">
        <v>37</v>
      </c>
      <c r="E98" s="46" t="s">
        <v>221</v>
      </c>
      <c r="F98" s="51"/>
      <c r="G98" s="275"/>
      <c r="H98" s="111" t="str">
        <f>IFERROR(INDEX(B91&amp;C91&amp;D98&amp;E98,MATCH("●",F98:F98,0)),"")</f>
        <v/>
      </c>
      <c r="I98" s="111" t="str">
        <f t="shared" si="20"/>
        <v/>
      </c>
      <c r="J98" s="112">
        <f t="shared" si="11"/>
        <v>0</v>
      </c>
      <c r="K98" s="112" t="str">
        <f t="shared" si="12"/>
        <v/>
      </c>
      <c r="L98" s="112">
        <f t="shared" si="13"/>
        <v>0</v>
      </c>
      <c r="M98" s="112">
        <f t="shared" si="14"/>
        <v>0</v>
      </c>
      <c r="N98" s="112">
        <f t="shared" si="15"/>
        <v>0</v>
      </c>
      <c r="O98" s="112">
        <f t="shared" si="16"/>
        <v>0</v>
      </c>
      <c r="P98" s="112">
        <f t="shared" si="17"/>
        <v>0</v>
      </c>
      <c r="Q98" s="112">
        <f t="shared" si="18"/>
        <v>0</v>
      </c>
      <c r="R98" s="112">
        <f t="shared" si="19"/>
        <v>0</v>
      </c>
      <c r="S98" s="113"/>
    </row>
    <row r="99" spans="2:19" ht="19.899999999999999" customHeight="1" x14ac:dyDescent="0.4">
      <c r="B99" s="43">
        <v>16</v>
      </c>
      <c r="C99" s="47" t="s">
        <v>114</v>
      </c>
      <c r="D99" s="45" t="s">
        <v>38</v>
      </c>
      <c r="E99" s="46" t="s">
        <v>222</v>
      </c>
      <c r="F99" s="51"/>
      <c r="G99" s="275"/>
      <c r="H99" s="111" t="str">
        <f>IFERROR(INDEX(B91&amp;C91&amp;D99&amp;E99,MATCH("●",F99:F99,0)),"")</f>
        <v/>
      </c>
      <c r="I99" s="111" t="str">
        <f t="shared" si="20"/>
        <v/>
      </c>
      <c r="J99" s="112">
        <f t="shared" si="11"/>
        <v>0</v>
      </c>
      <c r="K99" s="112" t="str">
        <f t="shared" si="12"/>
        <v/>
      </c>
      <c r="L99" s="112">
        <f t="shared" si="13"/>
        <v>0</v>
      </c>
      <c r="M99" s="112">
        <f t="shared" si="14"/>
        <v>0</v>
      </c>
      <c r="N99" s="112">
        <f t="shared" si="15"/>
        <v>0</v>
      </c>
      <c r="O99" s="112">
        <f t="shared" si="16"/>
        <v>0</v>
      </c>
      <c r="P99" s="112">
        <f t="shared" si="17"/>
        <v>0</v>
      </c>
      <c r="Q99" s="112">
        <f t="shared" si="18"/>
        <v>0</v>
      </c>
      <c r="R99" s="112">
        <f t="shared" si="19"/>
        <v>0</v>
      </c>
      <c r="S99" s="113"/>
    </row>
    <row r="100" spans="2:19" ht="19.899999999999999" customHeight="1" x14ac:dyDescent="0.4">
      <c r="B100" s="43">
        <v>16</v>
      </c>
      <c r="C100" s="47" t="s">
        <v>114</v>
      </c>
      <c r="D100" s="45" t="s">
        <v>39</v>
      </c>
      <c r="E100" s="46" t="s">
        <v>223</v>
      </c>
      <c r="F100" s="51"/>
      <c r="G100" s="275"/>
      <c r="H100" s="111" t="str">
        <f>IFERROR(INDEX(B91&amp;C91&amp;D100&amp;E100,MATCH("●",F100:F100,0)),"")</f>
        <v/>
      </c>
      <c r="I100" s="111" t="str">
        <f t="shared" si="20"/>
        <v/>
      </c>
      <c r="J100" s="112">
        <f t="shared" si="11"/>
        <v>0</v>
      </c>
      <c r="K100" s="112" t="str">
        <f t="shared" si="12"/>
        <v/>
      </c>
      <c r="L100" s="112">
        <f t="shared" si="13"/>
        <v>0</v>
      </c>
      <c r="M100" s="112">
        <f t="shared" si="14"/>
        <v>0</v>
      </c>
      <c r="N100" s="112">
        <f t="shared" si="15"/>
        <v>0</v>
      </c>
      <c r="O100" s="112">
        <f t="shared" si="16"/>
        <v>0</v>
      </c>
      <c r="P100" s="112">
        <f t="shared" si="17"/>
        <v>0</v>
      </c>
      <c r="Q100" s="112">
        <f t="shared" si="18"/>
        <v>0</v>
      </c>
      <c r="R100" s="112">
        <f t="shared" si="19"/>
        <v>0</v>
      </c>
      <c r="S100" s="113"/>
    </row>
    <row r="101" spans="2:19" ht="19.899999999999999" customHeight="1" x14ac:dyDescent="0.4">
      <c r="B101" s="43">
        <v>16</v>
      </c>
      <c r="C101" s="47" t="s">
        <v>114</v>
      </c>
      <c r="D101" s="45" t="s">
        <v>40</v>
      </c>
      <c r="E101" s="46" t="s">
        <v>256</v>
      </c>
      <c r="F101" s="51"/>
      <c r="G101" s="275"/>
      <c r="H101" s="111" t="str">
        <f>IFERROR(INDEX(B91&amp;C91&amp;D101&amp;E101,MATCH("●",F101:F101,0)),"")</f>
        <v/>
      </c>
      <c r="I101" s="111" t="str">
        <f t="shared" si="20"/>
        <v/>
      </c>
      <c r="J101" s="112">
        <f t="shared" si="11"/>
        <v>0</v>
      </c>
      <c r="K101" s="112" t="str">
        <f t="shared" si="12"/>
        <v/>
      </c>
      <c r="L101" s="112">
        <f t="shared" si="13"/>
        <v>0</v>
      </c>
      <c r="M101" s="112">
        <f t="shared" si="14"/>
        <v>0</v>
      </c>
      <c r="N101" s="112">
        <f t="shared" si="15"/>
        <v>0</v>
      </c>
      <c r="O101" s="112">
        <f t="shared" si="16"/>
        <v>0</v>
      </c>
      <c r="P101" s="112">
        <f t="shared" si="17"/>
        <v>0</v>
      </c>
      <c r="Q101" s="112">
        <f t="shared" si="18"/>
        <v>0</v>
      </c>
      <c r="R101" s="112">
        <f t="shared" si="19"/>
        <v>0</v>
      </c>
      <c r="S101" s="113"/>
    </row>
    <row r="102" spans="2:19" ht="19.899999999999999" customHeight="1" thickBot="1" x14ac:dyDescent="0.45">
      <c r="B102" s="82">
        <v>16</v>
      </c>
      <c r="C102" s="86" t="s">
        <v>114</v>
      </c>
      <c r="D102" s="49" t="s">
        <v>41</v>
      </c>
      <c r="E102" s="50" t="s">
        <v>205</v>
      </c>
      <c r="F102" s="52"/>
      <c r="G102" s="276"/>
      <c r="H102" s="111" t="str">
        <f>IFERROR(INDEX(B91&amp;C91&amp;D102&amp;E102,MATCH("●",F102:F102,0)),"")</f>
        <v/>
      </c>
      <c r="I102" s="111" t="str">
        <f t="shared" si="20"/>
        <v/>
      </c>
      <c r="J102" s="112">
        <f t="shared" si="11"/>
        <v>0</v>
      </c>
      <c r="K102" s="112" t="str">
        <f t="shared" si="12"/>
        <v/>
      </c>
      <c r="L102" s="112">
        <f t="shared" si="13"/>
        <v>0</v>
      </c>
      <c r="M102" s="112">
        <f t="shared" si="14"/>
        <v>0</v>
      </c>
      <c r="N102" s="112">
        <f t="shared" si="15"/>
        <v>0</v>
      </c>
      <c r="O102" s="112">
        <f t="shared" si="16"/>
        <v>0</v>
      </c>
      <c r="P102" s="112">
        <f t="shared" si="17"/>
        <v>0</v>
      </c>
      <c r="Q102" s="112">
        <f t="shared" si="18"/>
        <v>0</v>
      </c>
      <c r="R102" s="112">
        <f t="shared" si="19"/>
        <v>0</v>
      </c>
      <c r="S102" s="113"/>
    </row>
    <row r="103" spans="2:19" ht="19.899999999999999" customHeight="1" x14ac:dyDescent="0.4">
      <c r="B103" s="78">
        <v>17</v>
      </c>
      <c r="C103" s="85" t="s">
        <v>61</v>
      </c>
      <c r="D103" s="79" t="s">
        <v>29</v>
      </c>
      <c r="E103" s="80" t="s">
        <v>255</v>
      </c>
      <c r="F103" s="81"/>
      <c r="G103" s="274"/>
      <c r="H103" s="111" t="str">
        <f>IFERROR(INDEX(B103&amp;C103&amp;D103&amp;E103,MATCH("●",F103,0)),"")</f>
        <v/>
      </c>
      <c r="I103" s="111" t="str">
        <f t="shared" si="20"/>
        <v/>
      </c>
      <c r="J103" s="112">
        <f t="shared" si="11"/>
        <v>0</v>
      </c>
      <c r="K103" s="112" t="str">
        <f t="shared" si="12"/>
        <v/>
      </c>
      <c r="L103" s="112">
        <f t="shared" si="13"/>
        <v>0</v>
      </c>
      <c r="M103" s="112">
        <f t="shared" si="14"/>
        <v>0</v>
      </c>
      <c r="N103" s="112">
        <f t="shared" si="15"/>
        <v>0</v>
      </c>
      <c r="O103" s="112">
        <f t="shared" si="16"/>
        <v>0</v>
      </c>
      <c r="P103" s="112">
        <f t="shared" si="17"/>
        <v>0</v>
      </c>
      <c r="Q103" s="112">
        <f t="shared" si="18"/>
        <v>0</v>
      </c>
      <c r="R103" s="112">
        <f t="shared" si="19"/>
        <v>0</v>
      </c>
      <c r="S103" s="113"/>
    </row>
    <row r="104" spans="2:19" ht="19.899999999999999" customHeight="1" x14ac:dyDescent="0.4">
      <c r="B104" s="43">
        <v>17</v>
      </c>
      <c r="C104" s="47" t="s">
        <v>113</v>
      </c>
      <c r="D104" s="45" t="s">
        <v>31</v>
      </c>
      <c r="E104" s="46" t="s">
        <v>254</v>
      </c>
      <c r="F104" s="51"/>
      <c r="G104" s="275"/>
      <c r="H104" s="111" t="str">
        <f>IFERROR(INDEX(B103&amp;C103&amp;D104&amp;E104,MATCH("●",F104,0)),"")</f>
        <v/>
      </c>
      <c r="I104" s="111" t="str">
        <f t="shared" si="20"/>
        <v/>
      </c>
      <c r="J104" s="112">
        <f t="shared" si="11"/>
        <v>0</v>
      </c>
      <c r="K104" s="112" t="str">
        <f t="shared" si="12"/>
        <v/>
      </c>
      <c r="L104" s="112">
        <f t="shared" si="13"/>
        <v>0</v>
      </c>
      <c r="M104" s="112">
        <f t="shared" si="14"/>
        <v>0</v>
      </c>
      <c r="N104" s="112">
        <f t="shared" si="15"/>
        <v>0</v>
      </c>
      <c r="O104" s="112">
        <f t="shared" si="16"/>
        <v>0</v>
      </c>
      <c r="P104" s="112">
        <f t="shared" si="17"/>
        <v>0</v>
      </c>
      <c r="Q104" s="112">
        <f t="shared" si="18"/>
        <v>0</v>
      </c>
      <c r="R104" s="112">
        <f t="shared" si="19"/>
        <v>0</v>
      </c>
      <c r="S104" s="113"/>
    </row>
    <row r="105" spans="2:19" ht="19.899999999999999" customHeight="1" thickBot="1" x14ac:dyDescent="0.45">
      <c r="B105" s="82">
        <v>17</v>
      </c>
      <c r="C105" s="86" t="s">
        <v>113</v>
      </c>
      <c r="D105" s="49" t="s">
        <v>30</v>
      </c>
      <c r="E105" s="50" t="s">
        <v>205</v>
      </c>
      <c r="F105" s="52"/>
      <c r="G105" s="276"/>
      <c r="H105" s="111" t="str">
        <f>IFERROR(INDEX(B103&amp;C103&amp;D105&amp;E105,MATCH("●",F105,0)),"")</f>
        <v/>
      </c>
      <c r="I105" s="111" t="str">
        <f t="shared" si="20"/>
        <v/>
      </c>
      <c r="J105" s="112">
        <f t="shared" si="11"/>
        <v>0</v>
      </c>
      <c r="K105" s="112" t="str">
        <f t="shared" si="12"/>
        <v/>
      </c>
      <c r="L105" s="112">
        <f t="shared" si="13"/>
        <v>0</v>
      </c>
      <c r="M105" s="112">
        <f t="shared" si="14"/>
        <v>0</v>
      </c>
      <c r="N105" s="112">
        <f t="shared" si="15"/>
        <v>0</v>
      </c>
      <c r="O105" s="112">
        <f t="shared" si="16"/>
        <v>0</v>
      </c>
      <c r="P105" s="112">
        <f t="shared" si="17"/>
        <v>0</v>
      </c>
      <c r="Q105" s="112">
        <f t="shared" si="18"/>
        <v>0</v>
      </c>
      <c r="R105" s="112">
        <f t="shared" si="19"/>
        <v>0</v>
      </c>
      <c r="S105" s="113"/>
    </row>
    <row r="106" spans="2:19" ht="19.899999999999999" customHeight="1" x14ac:dyDescent="0.4">
      <c r="B106" s="78">
        <v>18</v>
      </c>
      <c r="C106" s="85" t="s">
        <v>62</v>
      </c>
      <c r="D106" s="79" t="s">
        <v>29</v>
      </c>
      <c r="E106" s="80" t="s">
        <v>253</v>
      </c>
      <c r="F106" s="81"/>
      <c r="G106" s="274"/>
      <c r="H106" s="111" t="str">
        <f>IFERROR(INDEX(B106&amp;C106&amp;D106&amp;E106,MATCH("●",F106,0)),"")</f>
        <v/>
      </c>
      <c r="I106" s="111" t="str">
        <f t="shared" si="20"/>
        <v/>
      </c>
      <c r="J106" s="112">
        <f t="shared" si="11"/>
        <v>0</v>
      </c>
      <c r="K106" s="112" t="str">
        <f t="shared" si="12"/>
        <v/>
      </c>
      <c r="L106" s="112">
        <f t="shared" si="13"/>
        <v>0</v>
      </c>
      <c r="M106" s="112">
        <f t="shared" si="14"/>
        <v>0</v>
      </c>
      <c r="N106" s="112">
        <f t="shared" si="15"/>
        <v>0</v>
      </c>
      <c r="O106" s="112">
        <f t="shared" si="16"/>
        <v>0</v>
      </c>
      <c r="P106" s="112">
        <f t="shared" si="17"/>
        <v>0</v>
      </c>
      <c r="Q106" s="112">
        <f t="shared" si="18"/>
        <v>0</v>
      </c>
      <c r="R106" s="112">
        <f t="shared" si="19"/>
        <v>0</v>
      </c>
      <c r="S106" s="113"/>
    </row>
    <row r="107" spans="2:19" ht="19.899999999999999" customHeight="1" x14ac:dyDescent="0.4">
      <c r="B107" s="43">
        <v>18</v>
      </c>
      <c r="C107" s="47" t="s">
        <v>112</v>
      </c>
      <c r="D107" s="45" t="s">
        <v>31</v>
      </c>
      <c r="E107" s="46" t="s">
        <v>252</v>
      </c>
      <c r="F107" s="51"/>
      <c r="G107" s="275"/>
      <c r="H107" s="111" t="str">
        <f>IFERROR(INDEX(B106&amp;C106&amp;D107&amp;E107,MATCH("●",F107,0)),"")</f>
        <v/>
      </c>
      <c r="I107" s="111" t="str">
        <f t="shared" si="20"/>
        <v/>
      </c>
      <c r="J107" s="112">
        <f t="shared" si="11"/>
        <v>0</v>
      </c>
      <c r="K107" s="112" t="str">
        <f t="shared" si="12"/>
        <v/>
      </c>
      <c r="L107" s="112">
        <f t="shared" si="13"/>
        <v>0</v>
      </c>
      <c r="M107" s="112">
        <f t="shared" si="14"/>
        <v>0</v>
      </c>
      <c r="N107" s="112">
        <f t="shared" si="15"/>
        <v>0</v>
      </c>
      <c r="O107" s="112">
        <f t="shared" si="16"/>
        <v>0</v>
      </c>
      <c r="P107" s="112">
        <f t="shared" si="17"/>
        <v>0</v>
      </c>
      <c r="Q107" s="112">
        <f t="shared" si="18"/>
        <v>0</v>
      </c>
      <c r="R107" s="112">
        <f t="shared" si="19"/>
        <v>0</v>
      </c>
      <c r="S107" s="113"/>
    </row>
    <row r="108" spans="2:19" ht="19.899999999999999" customHeight="1" x14ac:dyDescent="0.4">
      <c r="B108" s="43">
        <v>18</v>
      </c>
      <c r="C108" s="47" t="s">
        <v>112</v>
      </c>
      <c r="D108" s="45" t="s">
        <v>30</v>
      </c>
      <c r="E108" s="46" t="s">
        <v>251</v>
      </c>
      <c r="F108" s="51"/>
      <c r="G108" s="275"/>
      <c r="H108" s="111" t="str">
        <f>IFERROR(INDEX(B106&amp;C106&amp;D108&amp;E108,MATCH("●",F108,0)),"")</f>
        <v/>
      </c>
      <c r="I108" s="111" t="str">
        <f t="shared" si="20"/>
        <v/>
      </c>
      <c r="J108" s="112">
        <f t="shared" si="11"/>
        <v>0</v>
      </c>
      <c r="K108" s="112" t="str">
        <f t="shared" si="12"/>
        <v/>
      </c>
      <c r="L108" s="112">
        <f t="shared" si="13"/>
        <v>0</v>
      </c>
      <c r="M108" s="112">
        <f t="shared" si="14"/>
        <v>0</v>
      </c>
      <c r="N108" s="112">
        <f t="shared" si="15"/>
        <v>0</v>
      </c>
      <c r="O108" s="112">
        <f t="shared" si="16"/>
        <v>0</v>
      </c>
      <c r="P108" s="112">
        <f t="shared" si="17"/>
        <v>0</v>
      </c>
      <c r="Q108" s="112">
        <f t="shared" si="18"/>
        <v>0</v>
      </c>
      <c r="R108" s="112">
        <f t="shared" si="19"/>
        <v>0</v>
      </c>
      <c r="S108" s="113"/>
    </row>
    <row r="109" spans="2:19" ht="19.899999999999999" customHeight="1" thickBot="1" x14ac:dyDescent="0.45">
      <c r="B109" s="82">
        <v>18</v>
      </c>
      <c r="C109" s="86" t="s">
        <v>112</v>
      </c>
      <c r="D109" s="49" t="s">
        <v>33</v>
      </c>
      <c r="E109" s="50" t="s">
        <v>205</v>
      </c>
      <c r="F109" s="52"/>
      <c r="G109" s="276"/>
      <c r="H109" s="111" t="str">
        <f>IFERROR(INDEX(B106&amp;C106&amp;D109&amp;E109,MATCH("●",F109,0)),"")</f>
        <v/>
      </c>
      <c r="I109" s="111" t="str">
        <f t="shared" si="20"/>
        <v/>
      </c>
      <c r="J109" s="112">
        <f t="shared" si="11"/>
        <v>0</v>
      </c>
      <c r="K109" s="112" t="str">
        <f t="shared" si="12"/>
        <v/>
      </c>
      <c r="L109" s="112">
        <f t="shared" si="13"/>
        <v>0</v>
      </c>
      <c r="M109" s="112">
        <f t="shared" si="14"/>
        <v>0</v>
      </c>
      <c r="N109" s="112">
        <f t="shared" si="15"/>
        <v>0</v>
      </c>
      <c r="O109" s="112">
        <f t="shared" si="16"/>
        <v>0</v>
      </c>
      <c r="P109" s="112">
        <f t="shared" si="17"/>
        <v>0</v>
      </c>
      <c r="Q109" s="112">
        <f t="shared" si="18"/>
        <v>0</v>
      </c>
      <c r="R109" s="112">
        <f t="shared" si="19"/>
        <v>0</v>
      </c>
      <c r="S109" s="113"/>
    </row>
    <row r="110" spans="2:19" ht="19.899999999999999" customHeight="1" x14ac:dyDescent="0.4">
      <c r="B110" s="78">
        <v>19</v>
      </c>
      <c r="C110" s="85" t="s">
        <v>44</v>
      </c>
      <c r="D110" s="79" t="s">
        <v>29</v>
      </c>
      <c r="E110" s="80" t="s">
        <v>250</v>
      </c>
      <c r="F110" s="81"/>
      <c r="G110" s="274"/>
      <c r="H110" s="111" t="str">
        <f>IFERROR(INDEX(B110&amp;C110&amp;D110&amp;E110,MATCH("●",F110,0)),"")</f>
        <v/>
      </c>
      <c r="I110" s="111" t="str">
        <f t="shared" si="20"/>
        <v/>
      </c>
      <c r="J110" s="112">
        <f t="shared" si="11"/>
        <v>0</v>
      </c>
      <c r="K110" s="112" t="str">
        <f t="shared" si="12"/>
        <v/>
      </c>
      <c r="L110" s="112">
        <f t="shared" si="13"/>
        <v>0</v>
      </c>
      <c r="M110" s="112">
        <f t="shared" si="14"/>
        <v>0</v>
      </c>
      <c r="N110" s="112">
        <f t="shared" si="15"/>
        <v>0</v>
      </c>
      <c r="O110" s="112">
        <f t="shared" si="16"/>
        <v>0</v>
      </c>
      <c r="P110" s="112">
        <f t="shared" si="17"/>
        <v>0</v>
      </c>
      <c r="Q110" s="112">
        <f t="shared" si="18"/>
        <v>0</v>
      </c>
      <c r="R110" s="112">
        <f t="shared" si="19"/>
        <v>0</v>
      </c>
      <c r="S110" s="113"/>
    </row>
    <row r="111" spans="2:19" ht="19.899999999999999" customHeight="1" x14ac:dyDescent="0.4">
      <c r="B111" s="43">
        <v>19</v>
      </c>
      <c r="C111" s="47" t="s">
        <v>44</v>
      </c>
      <c r="D111" s="45" t="s">
        <v>31</v>
      </c>
      <c r="E111" s="46" t="s">
        <v>249</v>
      </c>
      <c r="F111" s="51"/>
      <c r="G111" s="275"/>
      <c r="H111" s="111" t="str">
        <f>IFERROR(INDEX(B110&amp;C110&amp;D111&amp;E111,MATCH("●",F111,0)),"")</f>
        <v/>
      </c>
      <c r="I111" s="111" t="str">
        <f t="shared" si="20"/>
        <v/>
      </c>
      <c r="J111" s="112">
        <f t="shared" si="11"/>
        <v>0</v>
      </c>
      <c r="K111" s="112" t="str">
        <f t="shared" si="12"/>
        <v/>
      </c>
      <c r="L111" s="112">
        <f t="shared" si="13"/>
        <v>0</v>
      </c>
      <c r="M111" s="112">
        <f t="shared" si="14"/>
        <v>0</v>
      </c>
      <c r="N111" s="112">
        <f t="shared" si="15"/>
        <v>0</v>
      </c>
      <c r="O111" s="112">
        <f t="shared" si="16"/>
        <v>0</v>
      </c>
      <c r="P111" s="112">
        <f t="shared" si="17"/>
        <v>0</v>
      </c>
      <c r="Q111" s="112">
        <f t="shared" si="18"/>
        <v>0</v>
      </c>
      <c r="R111" s="112">
        <f t="shared" si="19"/>
        <v>0</v>
      </c>
      <c r="S111" s="113"/>
    </row>
    <row r="112" spans="2:19" ht="19.899999999999999" customHeight="1" thickBot="1" x14ac:dyDescent="0.45">
      <c r="B112" s="82">
        <v>19</v>
      </c>
      <c r="C112" s="86" t="s">
        <v>44</v>
      </c>
      <c r="D112" s="49" t="s">
        <v>30</v>
      </c>
      <c r="E112" s="50" t="s">
        <v>205</v>
      </c>
      <c r="F112" s="52"/>
      <c r="G112" s="276"/>
      <c r="H112" s="111" t="str">
        <f>IFERROR(INDEX(B110&amp;C110&amp;D112&amp;E112,MATCH("●",F112,0)),"")</f>
        <v/>
      </c>
      <c r="I112" s="111" t="str">
        <f t="shared" si="20"/>
        <v/>
      </c>
      <c r="J112" s="112">
        <f t="shared" si="11"/>
        <v>0</v>
      </c>
      <c r="K112" s="112" t="str">
        <f t="shared" si="12"/>
        <v/>
      </c>
      <c r="L112" s="112">
        <f t="shared" si="13"/>
        <v>0</v>
      </c>
      <c r="M112" s="112">
        <f t="shared" si="14"/>
        <v>0</v>
      </c>
      <c r="N112" s="112">
        <f t="shared" si="15"/>
        <v>0</v>
      </c>
      <c r="O112" s="112">
        <f t="shared" si="16"/>
        <v>0</v>
      </c>
      <c r="P112" s="112">
        <f t="shared" si="17"/>
        <v>0</v>
      </c>
      <c r="Q112" s="112">
        <f t="shared" si="18"/>
        <v>0</v>
      </c>
      <c r="R112" s="112">
        <f t="shared" si="19"/>
        <v>0</v>
      </c>
      <c r="S112" s="113"/>
    </row>
    <row r="113" spans="2:19" ht="19.899999999999999" customHeight="1" x14ac:dyDescent="0.4">
      <c r="B113" s="78">
        <v>20</v>
      </c>
      <c r="C113" s="85" t="s">
        <v>63</v>
      </c>
      <c r="D113" s="79" t="s">
        <v>29</v>
      </c>
      <c r="E113" s="80" t="s">
        <v>248</v>
      </c>
      <c r="F113" s="81"/>
      <c r="G113" s="274"/>
      <c r="H113" s="111" t="str">
        <f>IFERROR(INDEX(B113&amp;C113&amp;D113&amp;E113,MATCH("●",F113,0)),"")</f>
        <v/>
      </c>
      <c r="I113" s="111" t="str">
        <f t="shared" si="20"/>
        <v/>
      </c>
      <c r="J113" s="112">
        <f t="shared" si="11"/>
        <v>0</v>
      </c>
      <c r="K113" s="112" t="str">
        <f t="shared" si="12"/>
        <v/>
      </c>
      <c r="L113" s="112">
        <f t="shared" si="13"/>
        <v>0</v>
      </c>
      <c r="M113" s="112">
        <f t="shared" si="14"/>
        <v>0</v>
      </c>
      <c r="N113" s="112">
        <f t="shared" si="15"/>
        <v>0</v>
      </c>
      <c r="O113" s="112">
        <f t="shared" si="16"/>
        <v>0</v>
      </c>
      <c r="P113" s="112">
        <f t="shared" si="17"/>
        <v>0</v>
      </c>
      <c r="Q113" s="112">
        <f t="shared" si="18"/>
        <v>0</v>
      </c>
      <c r="R113" s="112">
        <f t="shared" si="19"/>
        <v>0</v>
      </c>
      <c r="S113" s="113"/>
    </row>
    <row r="114" spans="2:19" ht="19.899999999999999" customHeight="1" thickBot="1" x14ac:dyDescent="0.45">
      <c r="B114" s="82">
        <v>20</v>
      </c>
      <c r="C114" s="86" t="s">
        <v>111</v>
      </c>
      <c r="D114" s="49" t="s">
        <v>31</v>
      </c>
      <c r="E114" s="50" t="s">
        <v>205</v>
      </c>
      <c r="F114" s="52"/>
      <c r="G114" s="276"/>
      <c r="H114" s="111" t="str">
        <f>IFERROR(INDEX(B113&amp;C113&amp;D114&amp;E114,MATCH("●",F114,0)),"")</f>
        <v/>
      </c>
      <c r="I114" s="111" t="str">
        <f t="shared" si="20"/>
        <v/>
      </c>
      <c r="J114" s="112">
        <f t="shared" si="11"/>
        <v>0</v>
      </c>
      <c r="K114" s="112" t="str">
        <f t="shared" si="12"/>
        <v/>
      </c>
      <c r="L114" s="112">
        <f t="shared" si="13"/>
        <v>0</v>
      </c>
      <c r="M114" s="112">
        <f t="shared" si="14"/>
        <v>0</v>
      </c>
      <c r="N114" s="112">
        <f t="shared" si="15"/>
        <v>0</v>
      </c>
      <c r="O114" s="112">
        <f t="shared" si="16"/>
        <v>0</v>
      </c>
      <c r="P114" s="112">
        <f t="shared" si="17"/>
        <v>0</v>
      </c>
      <c r="Q114" s="112">
        <f t="shared" si="18"/>
        <v>0</v>
      </c>
      <c r="R114" s="112">
        <f t="shared" si="19"/>
        <v>0</v>
      </c>
      <c r="S114" s="113"/>
    </row>
    <row r="115" spans="2:19" ht="19.899999999999999" customHeight="1" x14ac:dyDescent="0.4">
      <c r="B115" s="78">
        <v>21</v>
      </c>
      <c r="C115" s="85" t="s">
        <v>64</v>
      </c>
      <c r="D115" s="79" t="s">
        <v>29</v>
      </c>
      <c r="E115" s="80" t="s">
        <v>247</v>
      </c>
      <c r="F115" s="81"/>
      <c r="G115" s="274"/>
      <c r="H115" s="111" t="str">
        <f>IFERROR(INDEX(B115&amp;C115&amp;D115&amp;E115,MATCH("●",F115,0)),"")</f>
        <v/>
      </c>
      <c r="I115" s="111" t="str">
        <f t="shared" si="20"/>
        <v/>
      </c>
      <c r="J115" s="112">
        <f t="shared" si="11"/>
        <v>0</v>
      </c>
      <c r="K115" s="112" t="str">
        <f t="shared" si="12"/>
        <v/>
      </c>
      <c r="L115" s="112">
        <f t="shared" si="13"/>
        <v>0</v>
      </c>
      <c r="M115" s="112">
        <f t="shared" si="14"/>
        <v>0</v>
      </c>
      <c r="N115" s="112">
        <f t="shared" si="15"/>
        <v>0</v>
      </c>
      <c r="O115" s="112">
        <f t="shared" si="16"/>
        <v>0</v>
      </c>
      <c r="P115" s="112">
        <f t="shared" si="17"/>
        <v>0</v>
      </c>
      <c r="Q115" s="112">
        <f t="shared" si="18"/>
        <v>0</v>
      </c>
      <c r="R115" s="112">
        <f t="shared" si="19"/>
        <v>0</v>
      </c>
      <c r="S115" s="113"/>
    </row>
    <row r="116" spans="2:19" ht="19.899999999999999" customHeight="1" x14ac:dyDescent="0.4">
      <c r="B116" s="43">
        <v>21</v>
      </c>
      <c r="C116" s="47" t="s">
        <v>110</v>
      </c>
      <c r="D116" s="45" t="s">
        <v>31</v>
      </c>
      <c r="E116" s="46" t="s">
        <v>246</v>
      </c>
      <c r="F116" s="51"/>
      <c r="G116" s="275"/>
      <c r="H116" s="111" t="str">
        <f>IFERROR(INDEX(B115&amp;C115&amp;D116&amp;E116,MATCH("●",F116,0)),"")</f>
        <v/>
      </c>
      <c r="I116" s="111" t="str">
        <f t="shared" si="20"/>
        <v/>
      </c>
      <c r="J116" s="112">
        <f t="shared" si="11"/>
        <v>0</v>
      </c>
      <c r="K116" s="112" t="str">
        <f t="shared" si="12"/>
        <v/>
      </c>
      <c r="L116" s="112">
        <f t="shared" si="13"/>
        <v>0</v>
      </c>
      <c r="M116" s="112">
        <f t="shared" si="14"/>
        <v>0</v>
      </c>
      <c r="N116" s="112">
        <f t="shared" si="15"/>
        <v>0</v>
      </c>
      <c r="O116" s="112">
        <f t="shared" si="16"/>
        <v>0</v>
      </c>
      <c r="P116" s="112">
        <f t="shared" si="17"/>
        <v>0</v>
      </c>
      <c r="Q116" s="112">
        <f t="shared" si="18"/>
        <v>0</v>
      </c>
      <c r="R116" s="112">
        <f t="shared" si="19"/>
        <v>0</v>
      </c>
      <c r="S116" s="113"/>
    </row>
    <row r="117" spans="2:19" ht="19.899999999999999" customHeight="1" thickBot="1" x14ac:dyDescent="0.45">
      <c r="B117" s="82">
        <v>21</v>
      </c>
      <c r="C117" s="86" t="s">
        <v>110</v>
      </c>
      <c r="D117" s="49" t="s">
        <v>30</v>
      </c>
      <c r="E117" s="50" t="s">
        <v>205</v>
      </c>
      <c r="F117" s="52"/>
      <c r="G117" s="276"/>
      <c r="H117" s="111" t="str">
        <f>IFERROR(INDEX(B115&amp;C115&amp;D117&amp;E117,MATCH("●",F117,0)),"")</f>
        <v/>
      </c>
      <c r="I117" s="111" t="str">
        <f t="shared" si="20"/>
        <v/>
      </c>
      <c r="J117" s="112">
        <f t="shared" si="11"/>
        <v>0</v>
      </c>
      <c r="K117" s="112" t="str">
        <f t="shared" si="12"/>
        <v/>
      </c>
      <c r="L117" s="112">
        <f t="shared" si="13"/>
        <v>0</v>
      </c>
      <c r="M117" s="112">
        <f t="shared" si="14"/>
        <v>0</v>
      </c>
      <c r="N117" s="112">
        <f t="shared" si="15"/>
        <v>0</v>
      </c>
      <c r="O117" s="112">
        <f t="shared" si="16"/>
        <v>0</v>
      </c>
      <c r="P117" s="112">
        <f t="shared" si="17"/>
        <v>0</v>
      </c>
      <c r="Q117" s="112">
        <f t="shared" si="18"/>
        <v>0</v>
      </c>
      <c r="R117" s="112">
        <f t="shared" si="19"/>
        <v>0</v>
      </c>
      <c r="S117" s="113"/>
    </row>
    <row r="118" spans="2:19" ht="19.899999999999999" customHeight="1" x14ac:dyDescent="0.4">
      <c r="B118" s="78">
        <v>22</v>
      </c>
      <c r="C118" s="85" t="s">
        <v>65</v>
      </c>
      <c r="D118" s="79" t="s">
        <v>29</v>
      </c>
      <c r="E118" s="80" t="s">
        <v>245</v>
      </c>
      <c r="F118" s="81"/>
      <c r="G118" s="274"/>
      <c r="H118" s="111" t="str">
        <f>IFERROR(INDEX(B118&amp;C118&amp;D118&amp;E118,MATCH("●",F118,0)),"")</f>
        <v/>
      </c>
      <c r="I118" s="111" t="str">
        <f t="shared" si="20"/>
        <v/>
      </c>
      <c r="J118" s="112">
        <f t="shared" si="11"/>
        <v>0</v>
      </c>
      <c r="K118" s="112" t="str">
        <f t="shared" si="12"/>
        <v/>
      </c>
      <c r="L118" s="112">
        <f t="shared" si="13"/>
        <v>0</v>
      </c>
      <c r="M118" s="112">
        <f t="shared" si="14"/>
        <v>0</v>
      </c>
      <c r="N118" s="112">
        <f t="shared" si="15"/>
        <v>0</v>
      </c>
      <c r="O118" s="112">
        <f t="shared" si="16"/>
        <v>0</v>
      </c>
      <c r="P118" s="112">
        <f t="shared" si="17"/>
        <v>0</v>
      </c>
      <c r="Q118" s="112">
        <f t="shared" si="18"/>
        <v>0</v>
      </c>
      <c r="R118" s="112">
        <f t="shared" si="19"/>
        <v>0</v>
      </c>
      <c r="S118" s="113"/>
    </row>
    <row r="119" spans="2:19" ht="19.899999999999999" customHeight="1" x14ac:dyDescent="0.4">
      <c r="B119" s="43">
        <v>22</v>
      </c>
      <c r="C119" s="47" t="s">
        <v>109</v>
      </c>
      <c r="D119" s="45" t="s">
        <v>31</v>
      </c>
      <c r="E119" s="46" t="s">
        <v>244</v>
      </c>
      <c r="F119" s="51"/>
      <c r="G119" s="275"/>
      <c r="H119" s="111" t="str">
        <f>IFERROR(INDEX(B118&amp;C118&amp;D119&amp;E119,MATCH("●",F119,0)),"")</f>
        <v/>
      </c>
      <c r="I119" s="111" t="str">
        <f t="shared" si="20"/>
        <v/>
      </c>
      <c r="J119" s="112">
        <f t="shared" si="11"/>
        <v>0</v>
      </c>
      <c r="K119" s="112" t="str">
        <f t="shared" si="12"/>
        <v/>
      </c>
      <c r="L119" s="112">
        <f t="shared" si="13"/>
        <v>0</v>
      </c>
      <c r="M119" s="112">
        <f t="shared" si="14"/>
        <v>0</v>
      </c>
      <c r="N119" s="112">
        <f t="shared" si="15"/>
        <v>0</v>
      </c>
      <c r="O119" s="112">
        <f t="shared" si="16"/>
        <v>0</v>
      </c>
      <c r="P119" s="112">
        <f t="shared" si="17"/>
        <v>0</v>
      </c>
      <c r="Q119" s="112">
        <f t="shared" si="18"/>
        <v>0</v>
      </c>
      <c r="R119" s="112">
        <f t="shared" si="19"/>
        <v>0</v>
      </c>
      <c r="S119" s="113"/>
    </row>
    <row r="120" spans="2:19" ht="19.899999999999999" customHeight="1" x14ac:dyDescent="0.4">
      <c r="B120" s="43">
        <v>22</v>
      </c>
      <c r="C120" s="47" t="s">
        <v>109</v>
      </c>
      <c r="D120" s="45" t="s">
        <v>30</v>
      </c>
      <c r="E120" s="46" t="s">
        <v>243</v>
      </c>
      <c r="F120" s="51"/>
      <c r="G120" s="275"/>
      <c r="H120" s="111" t="str">
        <f>IFERROR(INDEX(B118&amp;C118&amp;D120&amp;E120,MATCH("●",F120,0)),"")</f>
        <v/>
      </c>
      <c r="I120" s="111" t="str">
        <f t="shared" si="20"/>
        <v/>
      </c>
      <c r="J120" s="112">
        <f t="shared" si="11"/>
        <v>0</v>
      </c>
      <c r="K120" s="112" t="str">
        <f t="shared" si="12"/>
        <v/>
      </c>
      <c r="L120" s="112">
        <f t="shared" si="13"/>
        <v>0</v>
      </c>
      <c r="M120" s="112">
        <f t="shared" si="14"/>
        <v>0</v>
      </c>
      <c r="N120" s="112">
        <f t="shared" si="15"/>
        <v>0</v>
      </c>
      <c r="O120" s="112">
        <f t="shared" si="16"/>
        <v>0</v>
      </c>
      <c r="P120" s="112">
        <f t="shared" si="17"/>
        <v>0</v>
      </c>
      <c r="Q120" s="112">
        <f t="shared" si="18"/>
        <v>0</v>
      </c>
      <c r="R120" s="112">
        <f t="shared" si="19"/>
        <v>0</v>
      </c>
      <c r="S120" s="113"/>
    </row>
    <row r="121" spans="2:19" ht="19.899999999999999" customHeight="1" thickBot="1" x14ac:dyDescent="0.45">
      <c r="B121" s="82">
        <v>22</v>
      </c>
      <c r="C121" s="86" t="s">
        <v>109</v>
      </c>
      <c r="D121" s="49" t="s">
        <v>33</v>
      </c>
      <c r="E121" s="50" t="s">
        <v>205</v>
      </c>
      <c r="F121" s="52"/>
      <c r="G121" s="276"/>
      <c r="H121" s="111" t="str">
        <f>IFERROR(INDEX(B118&amp;C118&amp;D121&amp;E121,MATCH("●",F121,0)),"")</f>
        <v/>
      </c>
      <c r="I121" s="111" t="str">
        <f t="shared" si="20"/>
        <v/>
      </c>
      <c r="J121" s="112">
        <f t="shared" si="11"/>
        <v>0</v>
      </c>
      <c r="K121" s="112" t="str">
        <f t="shared" si="12"/>
        <v/>
      </c>
      <c r="L121" s="112">
        <f t="shared" si="13"/>
        <v>0</v>
      </c>
      <c r="M121" s="112">
        <f t="shared" si="14"/>
        <v>0</v>
      </c>
      <c r="N121" s="112">
        <f t="shared" si="15"/>
        <v>0</v>
      </c>
      <c r="O121" s="112">
        <f t="shared" si="16"/>
        <v>0</v>
      </c>
      <c r="P121" s="112">
        <f t="shared" si="17"/>
        <v>0</v>
      </c>
      <c r="Q121" s="112">
        <f t="shared" si="18"/>
        <v>0</v>
      </c>
      <c r="R121" s="112">
        <f t="shared" si="19"/>
        <v>0</v>
      </c>
      <c r="S121" s="113"/>
    </row>
    <row r="122" spans="2:19" ht="19.899999999999999" customHeight="1" x14ac:dyDescent="0.4">
      <c r="B122" s="78">
        <v>23</v>
      </c>
      <c r="C122" s="85" t="s">
        <v>66</v>
      </c>
      <c r="D122" s="79" t="s">
        <v>29</v>
      </c>
      <c r="E122" s="80" t="s">
        <v>242</v>
      </c>
      <c r="F122" s="81"/>
      <c r="G122" s="274"/>
      <c r="H122" s="111" t="str">
        <f>IFERROR(INDEX(B122&amp;C122&amp;D122&amp;E122,MATCH("●",F122,0)),"")</f>
        <v/>
      </c>
      <c r="I122" s="111" t="str">
        <f t="shared" si="20"/>
        <v/>
      </c>
      <c r="J122" s="112">
        <f t="shared" si="11"/>
        <v>0</v>
      </c>
      <c r="K122" s="112" t="str">
        <f t="shared" si="12"/>
        <v/>
      </c>
      <c r="L122" s="112">
        <f t="shared" si="13"/>
        <v>0</v>
      </c>
      <c r="M122" s="112">
        <f t="shared" si="14"/>
        <v>0</v>
      </c>
      <c r="N122" s="112">
        <f t="shared" si="15"/>
        <v>0</v>
      </c>
      <c r="O122" s="112">
        <f t="shared" si="16"/>
        <v>0</v>
      </c>
      <c r="P122" s="112">
        <f t="shared" si="17"/>
        <v>0</v>
      </c>
      <c r="Q122" s="112">
        <f t="shared" si="18"/>
        <v>0</v>
      </c>
      <c r="R122" s="112">
        <f t="shared" si="19"/>
        <v>0</v>
      </c>
      <c r="S122" s="113"/>
    </row>
    <row r="123" spans="2:19" ht="19.899999999999999" customHeight="1" x14ac:dyDescent="0.4">
      <c r="B123" s="43">
        <v>23</v>
      </c>
      <c r="C123" s="47" t="s">
        <v>108</v>
      </c>
      <c r="D123" s="45" t="s">
        <v>31</v>
      </c>
      <c r="E123" s="46" t="s">
        <v>241</v>
      </c>
      <c r="F123" s="51"/>
      <c r="G123" s="275"/>
      <c r="H123" s="111" t="str">
        <f>IFERROR(INDEX(B122&amp;C122&amp;D123&amp;E123,MATCH("●",F123,0)),"")</f>
        <v/>
      </c>
      <c r="I123" s="111" t="str">
        <f t="shared" si="20"/>
        <v/>
      </c>
      <c r="J123" s="112">
        <f t="shared" si="11"/>
        <v>0</v>
      </c>
      <c r="K123" s="112" t="str">
        <f t="shared" si="12"/>
        <v/>
      </c>
      <c r="L123" s="112">
        <f t="shared" si="13"/>
        <v>0</v>
      </c>
      <c r="M123" s="112">
        <f t="shared" si="14"/>
        <v>0</v>
      </c>
      <c r="N123" s="112">
        <f t="shared" si="15"/>
        <v>0</v>
      </c>
      <c r="O123" s="112">
        <f t="shared" si="16"/>
        <v>0</v>
      </c>
      <c r="P123" s="112">
        <f t="shared" si="17"/>
        <v>0</v>
      </c>
      <c r="Q123" s="112">
        <f t="shared" si="18"/>
        <v>0</v>
      </c>
      <c r="R123" s="112">
        <f t="shared" si="19"/>
        <v>0</v>
      </c>
      <c r="S123" s="113"/>
    </row>
    <row r="124" spans="2:19" ht="19.899999999999999" customHeight="1" x14ac:dyDescent="0.4">
      <c r="B124" s="43">
        <v>23</v>
      </c>
      <c r="C124" s="47" t="s">
        <v>108</v>
      </c>
      <c r="D124" s="45" t="s">
        <v>30</v>
      </c>
      <c r="E124" s="46" t="s">
        <v>240</v>
      </c>
      <c r="F124" s="51"/>
      <c r="G124" s="275"/>
      <c r="H124" s="111" t="str">
        <f>IFERROR(INDEX(B122&amp;C122&amp;D124&amp;E124,MATCH("●",F124,0)),"")</f>
        <v/>
      </c>
      <c r="I124" s="111" t="str">
        <f t="shared" si="20"/>
        <v/>
      </c>
      <c r="J124" s="112">
        <f t="shared" si="11"/>
        <v>0</v>
      </c>
      <c r="K124" s="112" t="str">
        <f t="shared" si="12"/>
        <v/>
      </c>
      <c r="L124" s="112">
        <f t="shared" si="13"/>
        <v>0</v>
      </c>
      <c r="M124" s="112">
        <f t="shared" si="14"/>
        <v>0</v>
      </c>
      <c r="N124" s="112">
        <f t="shared" si="15"/>
        <v>0</v>
      </c>
      <c r="O124" s="112">
        <f t="shared" si="16"/>
        <v>0</v>
      </c>
      <c r="P124" s="112">
        <f t="shared" si="17"/>
        <v>0</v>
      </c>
      <c r="Q124" s="112">
        <f t="shared" si="18"/>
        <v>0</v>
      </c>
      <c r="R124" s="112">
        <f t="shared" si="19"/>
        <v>0</v>
      </c>
      <c r="S124" s="113"/>
    </row>
    <row r="125" spans="2:19" ht="19.899999999999999" customHeight="1" thickBot="1" x14ac:dyDescent="0.45">
      <c r="B125" s="82">
        <v>23</v>
      </c>
      <c r="C125" s="86" t="s">
        <v>108</v>
      </c>
      <c r="D125" s="49" t="s">
        <v>33</v>
      </c>
      <c r="E125" s="50" t="s">
        <v>205</v>
      </c>
      <c r="F125" s="52"/>
      <c r="G125" s="276"/>
      <c r="H125" s="111" t="str">
        <f>IFERROR(INDEX(B122&amp;C122&amp;D125&amp;E125,MATCH("●",F125,0)),"")</f>
        <v/>
      </c>
      <c r="I125" s="111" t="str">
        <f t="shared" si="20"/>
        <v/>
      </c>
      <c r="J125" s="112">
        <f t="shared" si="11"/>
        <v>0</v>
      </c>
      <c r="K125" s="112" t="str">
        <f t="shared" si="12"/>
        <v/>
      </c>
      <c r="L125" s="112">
        <f t="shared" si="13"/>
        <v>0</v>
      </c>
      <c r="M125" s="112">
        <f t="shared" si="14"/>
        <v>0</v>
      </c>
      <c r="N125" s="112">
        <f t="shared" si="15"/>
        <v>0</v>
      </c>
      <c r="O125" s="112">
        <f t="shared" si="16"/>
        <v>0</v>
      </c>
      <c r="P125" s="112">
        <f t="shared" si="17"/>
        <v>0</v>
      </c>
      <c r="Q125" s="112">
        <f t="shared" si="18"/>
        <v>0</v>
      </c>
      <c r="R125" s="112">
        <f t="shared" si="19"/>
        <v>0</v>
      </c>
      <c r="S125" s="113"/>
    </row>
    <row r="126" spans="2:19" ht="19.899999999999999" customHeight="1" x14ac:dyDescent="0.4">
      <c r="B126" s="78">
        <v>24</v>
      </c>
      <c r="C126" s="85" t="s">
        <v>67</v>
      </c>
      <c r="D126" s="79" t="s">
        <v>29</v>
      </c>
      <c r="E126" s="80" t="s">
        <v>239</v>
      </c>
      <c r="F126" s="81"/>
      <c r="G126" s="274"/>
      <c r="H126" s="111" t="str">
        <f>IFERROR(INDEX(B126&amp;C126&amp;D126&amp;E126,MATCH("●",F126,0)),"")</f>
        <v/>
      </c>
      <c r="I126" s="111" t="str">
        <f t="shared" si="20"/>
        <v/>
      </c>
      <c r="J126" s="112">
        <f t="shared" si="11"/>
        <v>0</v>
      </c>
      <c r="K126" s="112" t="str">
        <f t="shared" si="12"/>
        <v/>
      </c>
      <c r="L126" s="112">
        <f t="shared" si="13"/>
        <v>0</v>
      </c>
      <c r="M126" s="112">
        <f t="shared" si="14"/>
        <v>0</v>
      </c>
      <c r="N126" s="112">
        <f t="shared" si="15"/>
        <v>0</v>
      </c>
      <c r="O126" s="112">
        <f t="shared" si="16"/>
        <v>0</v>
      </c>
      <c r="P126" s="112">
        <f t="shared" si="17"/>
        <v>0</v>
      </c>
      <c r="Q126" s="112">
        <f t="shared" si="18"/>
        <v>0</v>
      </c>
      <c r="R126" s="112">
        <f t="shared" si="19"/>
        <v>0</v>
      </c>
      <c r="S126" s="113"/>
    </row>
    <row r="127" spans="2:19" ht="19.899999999999999" customHeight="1" x14ac:dyDescent="0.4">
      <c r="B127" s="43">
        <v>24</v>
      </c>
      <c r="C127" s="47" t="s">
        <v>107</v>
      </c>
      <c r="D127" s="45" t="s">
        <v>31</v>
      </c>
      <c r="E127" s="46" t="s">
        <v>238</v>
      </c>
      <c r="F127" s="51"/>
      <c r="G127" s="275"/>
      <c r="H127" s="111" t="str">
        <f>IFERROR(INDEX(B126&amp;C126&amp;D127&amp;E127,MATCH("●",F127,0)),"")</f>
        <v/>
      </c>
      <c r="I127" s="111" t="str">
        <f t="shared" si="20"/>
        <v/>
      </c>
      <c r="J127" s="112">
        <f t="shared" si="11"/>
        <v>0</v>
      </c>
      <c r="K127" s="112" t="str">
        <f t="shared" si="12"/>
        <v/>
      </c>
      <c r="L127" s="112">
        <f t="shared" si="13"/>
        <v>0</v>
      </c>
      <c r="M127" s="112">
        <f t="shared" si="14"/>
        <v>0</v>
      </c>
      <c r="N127" s="112">
        <f t="shared" si="15"/>
        <v>0</v>
      </c>
      <c r="O127" s="112">
        <f t="shared" si="16"/>
        <v>0</v>
      </c>
      <c r="P127" s="112">
        <f t="shared" si="17"/>
        <v>0</v>
      </c>
      <c r="Q127" s="112">
        <f t="shared" si="18"/>
        <v>0</v>
      </c>
      <c r="R127" s="112">
        <f t="shared" si="19"/>
        <v>0</v>
      </c>
      <c r="S127" s="113"/>
    </row>
    <row r="128" spans="2:19" ht="19.899999999999999" customHeight="1" x14ac:dyDescent="0.4">
      <c r="B128" s="43">
        <v>24</v>
      </c>
      <c r="C128" s="47" t="s">
        <v>107</v>
      </c>
      <c r="D128" s="45" t="s">
        <v>30</v>
      </c>
      <c r="E128" s="46" t="s">
        <v>237</v>
      </c>
      <c r="F128" s="51"/>
      <c r="G128" s="275"/>
      <c r="H128" s="111" t="str">
        <f>IFERROR(INDEX(B126&amp;C126&amp;D128&amp;E128,MATCH("●",F128,0)),"")</f>
        <v/>
      </c>
      <c r="I128" s="111" t="str">
        <f t="shared" si="20"/>
        <v/>
      </c>
      <c r="J128" s="112">
        <f t="shared" si="11"/>
        <v>0</v>
      </c>
      <c r="K128" s="112" t="str">
        <f t="shared" si="12"/>
        <v/>
      </c>
      <c r="L128" s="112">
        <f t="shared" si="13"/>
        <v>0</v>
      </c>
      <c r="M128" s="112">
        <f t="shared" si="14"/>
        <v>0</v>
      </c>
      <c r="N128" s="112">
        <f t="shared" si="15"/>
        <v>0</v>
      </c>
      <c r="O128" s="112">
        <f t="shared" si="16"/>
        <v>0</v>
      </c>
      <c r="P128" s="112">
        <f t="shared" si="17"/>
        <v>0</v>
      </c>
      <c r="Q128" s="112">
        <f t="shared" si="18"/>
        <v>0</v>
      </c>
      <c r="R128" s="112">
        <f t="shared" si="19"/>
        <v>0</v>
      </c>
      <c r="S128" s="113"/>
    </row>
    <row r="129" spans="2:19" ht="19.899999999999999" customHeight="1" x14ac:dyDescent="0.4">
      <c r="B129" s="43">
        <v>24</v>
      </c>
      <c r="C129" s="47" t="s">
        <v>107</v>
      </c>
      <c r="D129" s="45" t="s">
        <v>33</v>
      </c>
      <c r="E129" s="46" t="s">
        <v>236</v>
      </c>
      <c r="F129" s="51"/>
      <c r="G129" s="275"/>
      <c r="H129" s="111" t="str">
        <f>IFERROR(INDEX(B126&amp;C126&amp;D129&amp;E129,MATCH("●",F129,0)),"")</f>
        <v/>
      </c>
      <c r="I129" s="111" t="str">
        <f t="shared" si="20"/>
        <v/>
      </c>
      <c r="J129" s="112">
        <f t="shared" si="11"/>
        <v>0</v>
      </c>
      <c r="K129" s="112" t="str">
        <f t="shared" si="12"/>
        <v/>
      </c>
      <c r="L129" s="112">
        <f t="shared" si="13"/>
        <v>0</v>
      </c>
      <c r="M129" s="112">
        <f t="shared" si="14"/>
        <v>0</v>
      </c>
      <c r="N129" s="112">
        <f t="shared" si="15"/>
        <v>0</v>
      </c>
      <c r="O129" s="112">
        <f t="shared" si="16"/>
        <v>0</v>
      </c>
      <c r="P129" s="112">
        <f t="shared" si="17"/>
        <v>0</v>
      </c>
      <c r="Q129" s="112">
        <f t="shared" si="18"/>
        <v>0</v>
      </c>
      <c r="R129" s="112">
        <f t="shared" si="19"/>
        <v>0</v>
      </c>
      <c r="S129" s="113"/>
    </row>
    <row r="130" spans="2:19" ht="19.899999999999999" customHeight="1" thickBot="1" x14ac:dyDescent="0.45">
      <c r="B130" s="82">
        <v>24</v>
      </c>
      <c r="C130" s="86" t="s">
        <v>107</v>
      </c>
      <c r="D130" s="49" t="s">
        <v>34</v>
      </c>
      <c r="E130" s="50" t="s">
        <v>205</v>
      </c>
      <c r="F130" s="52"/>
      <c r="G130" s="276"/>
      <c r="H130" s="111" t="str">
        <f>IFERROR(INDEX(B126&amp;C126&amp;D130&amp;E130,MATCH("●",F130,0)),"")</f>
        <v/>
      </c>
      <c r="I130" s="111" t="str">
        <f t="shared" si="20"/>
        <v/>
      </c>
      <c r="J130" s="112">
        <f t="shared" si="11"/>
        <v>0</v>
      </c>
      <c r="K130" s="112" t="str">
        <f t="shared" si="12"/>
        <v/>
      </c>
      <c r="L130" s="112">
        <f t="shared" si="13"/>
        <v>0</v>
      </c>
      <c r="M130" s="112">
        <f t="shared" si="14"/>
        <v>0</v>
      </c>
      <c r="N130" s="112">
        <f t="shared" si="15"/>
        <v>0</v>
      </c>
      <c r="O130" s="112">
        <f t="shared" si="16"/>
        <v>0</v>
      </c>
      <c r="P130" s="112">
        <f t="shared" si="17"/>
        <v>0</v>
      </c>
      <c r="Q130" s="112">
        <f t="shared" si="18"/>
        <v>0</v>
      </c>
      <c r="R130" s="112">
        <f t="shared" si="19"/>
        <v>0</v>
      </c>
      <c r="S130" s="113"/>
    </row>
    <row r="131" spans="2:19" ht="19.899999999999999" customHeight="1" x14ac:dyDescent="0.4">
      <c r="B131" s="78">
        <v>25</v>
      </c>
      <c r="C131" s="85" t="s">
        <v>45</v>
      </c>
      <c r="D131" s="79" t="s">
        <v>29</v>
      </c>
      <c r="E131" s="80" t="s">
        <v>235</v>
      </c>
      <c r="F131" s="81"/>
      <c r="G131" s="274"/>
      <c r="H131" s="111" t="str">
        <f>IFERROR(INDEX(B131&amp;C131&amp;D131&amp;E131,MATCH("●",F131,0)),"")</f>
        <v/>
      </c>
      <c r="I131" s="111" t="str">
        <f t="shared" si="20"/>
        <v/>
      </c>
      <c r="J131" s="112">
        <f t="shared" si="11"/>
        <v>0</v>
      </c>
      <c r="K131" s="112" t="str">
        <f t="shared" si="12"/>
        <v/>
      </c>
      <c r="L131" s="112">
        <f t="shared" si="13"/>
        <v>0</v>
      </c>
      <c r="M131" s="112">
        <f t="shared" si="14"/>
        <v>0</v>
      </c>
      <c r="N131" s="112">
        <f t="shared" si="15"/>
        <v>0</v>
      </c>
      <c r="O131" s="112">
        <f t="shared" si="16"/>
        <v>0</v>
      </c>
      <c r="P131" s="112">
        <f t="shared" si="17"/>
        <v>0</v>
      </c>
      <c r="Q131" s="112">
        <f t="shared" si="18"/>
        <v>0</v>
      </c>
      <c r="R131" s="112">
        <f t="shared" si="19"/>
        <v>0</v>
      </c>
      <c r="S131" s="113"/>
    </row>
    <row r="132" spans="2:19" ht="19.899999999999999" customHeight="1" x14ac:dyDescent="0.4">
      <c r="B132" s="43">
        <v>25</v>
      </c>
      <c r="C132" s="47" t="s">
        <v>45</v>
      </c>
      <c r="D132" s="45" t="s">
        <v>31</v>
      </c>
      <c r="E132" s="46" t="s">
        <v>234</v>
      </c>
      <c r="F132" s="51"/>
      <c r="G132" s="275"/>
      <c r="H132" s="111" t="str">
        <f>IFERROR(INDEX(B131&amp;C131&amp;D132&amp;E132,MATCH("●",F132,0)),"")</f>
        <v/>
      </c>
      <c r="I132" s="111" t="str">
        <f t="shared" si="20"/>
        <v/>
      </c>
      <c r="J132" s="112">
        <f t="shared" si="11"/>
        <v>0</v>
      </c>
      <c r="K132" s="112" t="str">
        <f t="shared" si="12"/>
        <v/>
      </c>
      <c r="L132" s="112">
        <f t="shared" si="13"/>
        <v>0</v>
      </c>
      <c r="M132" s="112">
        <f t="shared" si="14"/>
        <v>0</v>
      </c>
      <c r="N132" s="112">
        <f t="shared" si="15"/>
        <v>0</v>
      </c>
      <c r="O132" s="112">
        <f t="shared" si="16"/>
        <v>0</v>
      </c>
      <c r="P132" s="112">
        <f t="shared" si="17"/>
        <v>0</v>
      </c>
      <c r="Q132" s="112">
        <f t="shared" si="18"/>
        <v>0</v>
      </c>
      <c r="R132" s="112">
        <f t="shared" si="19"/>
        <v>0</v>
      </c>
      <c r="S132" s="113"/>
    </row>
    <row r="133" spans="2:19" ht="19.899999999999999" customHeight="1" thickBot="1" x14ac:dyDescent="0.45">
      <c r="B133" s="82">
        <v>25</v>
      </c>
      <c r="C133" s="86" t="s">
        <v>45</v>
      </c>
      <c r="D133" s="49" t="s">
        <v>30</v>
      </c>
      <c r="E133" s="50" t="s">
        <v>205</v>
      </c>
      <c r="F133" s="52"/>
      <c r="G133" s="276"/>
      <c r="H133" s="111" t="str">
        <f>IFERROR(INDEX(B131&amp;C131&amp;D133&amp;E133,MATCH("●",F133,0)),"")</f>
        <v/>
      </c>
      <c r="I133" s="111" t="str">
        <f t="shared" si="20"/>
        <v/>
      </c>
      <c r="J133" s="112">
        <f t="shared" si="11"/>
        <v>0</v>
      </c>
      <c r="K133" s="112" t="str">
        <f t="shared" si="12"/>
        <v/>
      </c>
      <c r="L133" s="112">
        <f t="shared" si="13"/>
        <v>0</v>
      </c>
      <c r="M133" s="112">
        <f t="shared" si="14"/>
        <v>0</v>
      </c>
      <c r="N133" s="112">
        <f t="shared" si="15"/>
        <v>0</v>
      </c>
      <c r="O133" s="112">
        <f t="shared" si="16"/>
        <v>0</v>
      </c>
      <c r="P133" s="112">
        <f t="shared" si="17"/>
        <v>0</v>
      </c>
      <c r="Q133" s="112">
        <f t="shared" si="18"/>
        <v>0</v>
      </c>
      <c r="R133" s="112">
        <f t="shared" si="19"/>
        <v>0</v>
      </c>
      <c r="S133" s="113"/>
    </row>
    <row r="134" spans="2:19" ht="19.899999999999999" customHeight="1" x14ac:dyDescent="0.4">
      <c r="B134" s="92">
        <v>26</v>
      </c>
      <c r="C134" s="85" t="s">
        <v>68</v>
      </c>
      <c r="D134" s="79" t="s">
        <v>29</v>
      </c>
      <c r="E134" s="80" t="s">
        <v>233</v>
      </c>
      <c r="F134" s="81"/>
      <c r="G134" s="274"/>
      <c r="H134" s="111" t="str">
        <f>IFERROR(INDEX(B134&amp;C134&amp;D134&amp;E134,MATCH("●",F134:F134,0)),"")</f>
        <v/>
      </c>
      <c r="I134" s="111" t="str">
        <f t="shared" si="20"/>
        <v/>
      </c>
      <c r="J134" s="112">
        <f t="shared" ref="J134:J146" si="21">J133</f>
        <v>0</v>
      </c>
      <c r="K134" s="112" t="str">
        <f t="shared" ref="K134:K146" si="22">K133</f>
        <v/>
      </c>
      <c r="L134" s="112">
        <f t="shared" ref="L134:L146" si="23">L133</f>
        <v>0</v>
      </c>
      <c r="M134" s="112">
        <f t="shared" ref="M134:M146" si="24">M133</f>
        <v>0</v>
      </c>
      <c r="N134" s="112">
        <f t="shared" ref="N134:N146" si="25">N133</f>
        <v>0</v>
      </c>
      <c r="O134" s="112">
        <f t="shared" ref="O134:O146" si="26">O133</f>
        <v>0</v>
      </c>
      <c r="P134" s="112">
        <f t="shared" ref="P134:P146" si="27">P133</f>
        <v>0</v>
      </c>
      <c r="Q134" s="112">
        <f t="shared" ref="Q134:Q146" si="28">Q133</f>
        <v>0</v>
      </c>
      <c r="R134" s="112">
        <f t="shared" ref="R134:R146" si="29">R133</f>
        <v>0</v>
      </c>
      <c r="S134" s="113"/>
    </row>
    <row r="135" spans="2:19" ht="19.899999999999999" customHeight="1" x14ac:dyDescent="0.4">
      <c r="B135" s="48">
        <v>26</v>
      </c>
      <c r="C135" s="47" t="s">
        <v>106</v>
      </c>
      <c r="D135" s="45" t="s">
        <v>31</v>
      </c>
      <c r="E135" s="46" t="s">
        <v>232</v>
      </c>
      <c r="F135" s="51"/>
      <c r="G135" s="275"/>
      <c r="H135" s="111" t="str">
        <f>IFERROR(INDEX(B134&amp;C134&amp;D135&amp;E135,MATCH("●",F135:F135,0)),"")</f>
        <v/>
      </c>
      <c r="I135" s="111" t="str">
        <f t="shared" si="20"/>
        <v/>
      </c>
      <c r="J135" s="112">
        <f t="shared" si="21"/>
        <v>0</v>
      </c>
      <c r="K135" s="112" t="str">
        <f t="shared" si="22"/>
        <v/>
      </c>
      <c r="L135" s="112">
        <f t="shared" si="23"/>
        <v>0</v>
      </c>
      <c r="M135" s="112">
        <f t="shared" si="24"/>
        <v>0</v>
      </c>
      <c r="N135" s="112">
        <f t="shared" si="25"/>
        <v>0</v>
      </c>
      <c r="O135" s="112">
        <f t="shared" si="26"/>
        <v>0</v>
      </c>
      <c r="P135" s="112">
        <f t="shared" si="27"/>
        <v>0</v>
      </c>
      <c r="Q135" s="112">
        <f t="shared" si="28"/>
        <v>0</v>
      </c>
      <c r="R135" s="112">
        <f t="shared" si="29"/>
        <v>0</v>
      </c>
      <c r="S135" s="113"/>
    </row>
    <row r="136" spans="2:19" ht="19.899999999999999" customHeight="1" x14ac:dyDescent="0.4">
      <c r="B136" s="48">
        <v>26</v>
      </c>
      <c r="C136" s="47" t="s">
        <v>106</v>
      </c>
      <c r="D136" s="45" t="s">
        <v>30</v>
      </c>
      <c r="E136" s="46" t="s">
        <v>231</v>
      </c>
      <c r="F136" s="51"/>
      <c r="G136" s="275"/>
      <c r="H136" s="111" t="str">
        <f>IFERROR(INDEX(B134&amp;C134&amp;D136&amp;E136,MATCH("●",F136:F136,0)),"")</f>
        <v/>
      </c>
      <c r="I136" s="111" t="str">
        <f t="shared" ref="I136:I144" si="30">IFERROR(INDEX(E136,MATCH("●",F136:F136,0)),"")</f>
        <v/>
      </c>
      <c r="J136" s="112">
        <f t="shared" si="21"/>
        <v>0</v>
      </c>
      <c r="K136" s="112" t="str">
        <f t="shared" si="22"/>
        <v/>
      </c>
      <c r="L136" s="112">
        <f t="shared" si="23"/>
        <v>0</v>
      </c>
      <c r="M136" s="112">
        <f t="shared" si="24"/>
        <v>0</v>
      </c>
      <c r="N136" s="112">
        <f t="shared" si="25"/>
        <v>0</v>
      </c>
      <c r="O136" s="112">
        <f t="shared" si="26"/>
        <v>0</v>
      </c>
      <c r="P136" s="112">
        <f t="shared" si="27"/>
        <v>0</v>
      </c>
      <c r="Q136" s="112">
        <f t="shared" si="28"/>
        <v>0</v>
      </c>
      <c r="R136" s="112">
        <f t="shared" si="29"/>
        <v>0</v>
      </c>
      <c r="S136" s="113"/>
    </row>
    <row r="137" spans="2:19" ht="19.899999999999999" customHeight="1" x14ac:dyDescent="0.4">
      <c r="B137" s="48">
        <v>26</v>
      </c>
      <c r="C137" s="47" t="s">
        <v>106</v>
      </c>
      <c r="D137" s="45" t="s">
        <v>33</v>
      </c>
      <c r="E137" s="46" t="s">
        <v>230</v>
      </c>
      <c r="F137" s="51"/>
      <c r="G137" s="275"/>
      <c r="H137" s="111" t="str">
        <f>IFERROR(INDEX(B134&amp;C134&amp;D137&amp;E137,MATCH("●",F137:F137,0)),"")</f>
        <v/>
      </c>
      <c r="I137" s="111" t="str">
        <f t="shared" si="30"/>
        <v/>
      </c>
      <c r="J137" s="112">
        <f t="shared" si="21"/>
        <v>0</v>
      </c>
      <c r="K137" s="112" t="str">
        <f t="shared" si="22"/>
        <v/>
      </c>
      <c r="L137" s="112">
        <f t="shared" si="23"/>
        <v>0</v>
      </c>
      <c r="M137" s="112">
        <f t="shared" si="24"/>
        <v>0</v>
      </c>
      <c r="N137" s="112">
        <f t="shared" si="25"/>
        <v>0</v>
      </c>
      <c r="O137" s="112">
        <f t="shared" si="26"/>
        <v>0</v>
      </c>
      <c r="P137" s="112">
        <f t="shared" si="27"/>
        <v>0</v>
      </c>
      <c r="Q137" s="112">
        <f t="shared" si="28"/>
        <v>0</v>
      </c>
      <c r="R137" s="112">
        <f t="shared" si="29"/>
        <v>0</v>
      </c>
      <c r="S137" s="113"/>
    </row>
    <row r="138" spans="2:19" ht="19.899999999999999" customHeight="1" x14ac:dyDescent="0.4">
      <c r="B138" s="48">
        <v>26</v>
      </c>
      <c r="C138" s="47" t="s">
        <v>106</v>
      </c>
      <c r="D138" s="45" t="s">
        <v>34</v>
      </c>
      <c r="E138" s="46" t="s">
        <v>229</v>
      </c>
      <c r="F138" s="51"/>
      <c r="G138" s="275"/>
      <c r="H138" s="111" t="str">
        <f>IFERROR(INDEX(B134&amp;C134&amp;D138&amp;E138,MATCH("●",F138:F138,0)),"")</f>
        <v/>
      </c>
      <c r="I138" s="111" t="str">
        <f t="shared" si="30"/>
        <v/>
      </c>
      <c r="J138" s="112">
        <f t="shared" si="21"/>
        <v>0</v>
      </c>
      <c r="K138" s="112" t="str">
        <f t="shared" si="22"/>
        <v/>
      </c>
      <c r="L138" s="112">
        <f t="shared" si="23"/>
        <v>0</v>
      </c>
      <c r="M138" s="112">
        <f t="shared" si="24"/>
        <v>0</v>
      </c>
      <c r="N138" s="112">
        <f t="shared" si="25"/>
        <v>0</v>
      </c>
      <c r="O138" s="112">
        <f t="shared" si="26"/>
        <v>0</v>
      </c>
      <c r="P138" s="112">
        <f t="shared" si="27"/>
        <v>0</v>
      </c>
      <c r="Q138" s="112">
        <f t="shared" si="28"/>
        <v>0</v>
      </c>
      <c r="R138" s="112">
        <f t="shared" si="29"/>
        <v>0</v>
      </c>
      <c r="S138" s="113"/>
    </row>
    <row r="139" spans="2:19" ht="19.899999999999999" customHeight="1" x14ac:dyDescent="0.4">
      <c r="B139" s="48">
        <v>26</v>
      </c>
      <c r="C139" s="47" t="s">
        <v>106</v>
      </c>
      <c r="D139" s="45" t="s">
        <v>35</v>
      </c>
      <c r="E139" s="46" t="s">
        <v>228</v>
      </c>
      <c r="F139" s="51"/>
      <c r="G139" s="275"/>
      <c r="H139" s="111" t="str">
        <f>IFERROR(INDEX(B134&amp;C134&amp;D139&amp;E139,MATCH("●",F139:F139,0)),"")</f>
        <v/>
      </c>
      <c r="I139" s="111" t="str">
        <f t="shared" si="30"/>
        <v/>
      </c>
      <c r="J139" s="112">
        <f t="shared" si="21"/>
        <v>0</v>
      </c>
      <c r="K139" s="112" t="str">
        <f t="shared" si="22"/>
        <v/>
      </c>
      <c r="L139" s="112">
        <f t="shared" si="23"/>
        <v>0</v>
      </c>
      <c r="M139" s="112">
        <f t="shared" si="24"/>
        <v>0</v>
      </c>
      <c r="N139" s="112">
        <f t="shared" si="25"/>
        <v>0</v>
      </c>
      <c r="O139" s="112">
        <f t="shared" si="26"/>
        <v>0</v>
      </c>
      <c r="P139" s="112">
        <f t="shared" si="27"/>
        <v>0</v>
      </c>
      <c r="Q139" s="112">
        <f t="shared" si="28"/>
        <v>0</v>
      </c>
      <c r="R139" s="112">
        <f t="shared" si="29"/>
        <v>0</v>
      </c>
      <c r="S139" s="113"/>
    </row>
    <row r="140" spans="2:19" ht="19.899999999999999" customHeight="1" x14ac:dyDescent="0.4">
      <c r="B140" s="48">
        <v>26</v>
      </c>
      <c r="C140" s="47" t="s">
        <v>106</v>
      </c>
      <c r="D140" s="45" t="s">
        <v>36</v>
      </c>
      <c r="E140" s="46" t="s">
        <v>227</v>
      </c>
      <c r="F140" s="51"/>
      <c r="G140" s="275"/>
      <c r="H140" s="111" t="str">
        <f>IFERROR(INDEX(B134&amp;C134&amp;D140&amp;E140,MATCH("●",F140:F140,0)),"")</f>
        <v/>
      </c>
      <c r="I140" s="111" t="str">
        <f t="shared" si="30"/>
        <v/>
      </c>
      <c r="J140" s="112">
        <f t="shared" si="21"/>
        <v>0</v>
      </c>
      <c r="K140" s="112" t="str">
        <f t="shared" si="22"/>
        <v/>
      </c>
      <c r="L140" s="112">
        <f t="shared" si="23"/>
        <v>0</v>
      </c>
      <c r="M140" s="112">
        <f t="shared" si="24"/>
        <v>0</v>
      </c>
      <c r="N140" s="112">
        <f t="shared" si="25"/>
        <v>0</v>
      </c>
      <c r="O140" s="112">
        <f t="shared" si="26"/>
        <v>0</v>
      </c>
      <c r="P140" s="112">
        <f t="shared" si="27"/>
        <v>0</v>
      </c>
      <c r="Q140" s="112">
        <f t="shared" si="28"/>
        <v>0</v>
      </c>
      <c r="R140" s="112">
        <f t="shared" si="29"/>
        <v>0</v>
      </c>
      <c r="S140" s="113"/>
    </row>
    <row r="141" spans="2:19" ht="19.899999999999999" customHeight="1" x14ac:dyDescent="0.4">
      <c r="B141" s="48">
        <v>26</v>
      </c>
      <c r="C141" s="47" t="s">
        <v>106</v>
      </c>
      <c r="D141" s="45" t="s">
        <v>37</v>
      </c>
      <c r="E141" s="46" t="s">
        <v>226</v>
      </c>
      <c r="F141" s="51"/>
      <c r="G141" s="275"/>
      <c r="H141" s="111" t="str">
        <f>IFERROR(INDEX(B134&amp;C134&amp;D141&amp;E141,MATCH("●",F141:F141,0)),"")</f>
        <v/>
      </c>
      <c r="I141" s="111" t="str">
        <f t="shared" si="30"/>
        <v/>
      </c>
      <c r="J141" s="112">
        <f t="shared" si="21"/>
        <v>0</v>
      </c>
      <c r="K141" s="112" t="str">
        <f t="shared" si="22"/>
        <v/>
      </c>
      <c r="L141" s="112">
        <f t="shared" si="23"/>
        <v>0</v>
      </c>
      <c r="M141" s="112">
        <f t="shared" si="24"/>
        <v>0</v>
      </c>
      <c r="N141" s="112">
        <f t="shared" si="25"/>
        <v>0</v>
      </c>
      <c r="O141" s="112">
        <f t="shared" si="26"/>
        <v>0</v>
      </c>
      <c r="P141" s="112">
        <f t="shared" si="27"/>
        <v>0</v>
      </c>
      <c r="Q141" s="112">
        <f t="shared" si="28"/>
        <v>0</v>
      </c>
      <c r="R141" s="112">
        <f t="shared" si="29"/>
        <v>0</v>
      </c>
      <c r="S141" s="113"/>
    </row>
    <row r="142" spans="2:19" ht="19.899999999999999" customHeight="1" x14ac:dyDescent="0.4">
      <c r="B142" s="48">
        <v>26</v>
      </c>
      <c r="C142" s="47" t="s">
        <v>106</v>
      </c>
      <c r="D142" s="45" t="s">
        <v>38</v>
      </c>
      <c r="E142" s="46" t="s">
        <v>225</v>
      </c>
      <c r="F142" s="51"/>
      <c r="G142" s="275"/>
      <c r="H142" s="111" t="str">
        <f>IFERROR(INDEX(B134&amp;C134&amp;D142&amp;E142,MATCH("●",F142:F142,0)),"")</f>
        <v/>
      </c>
      <c r="I142" s="111" t="str">
        <f t="shared" si="30"/>
        <v/>
      </c>
      <c r="J142" s="112">
        <f t="shared" si="21"/>
        <v>0</v>
      </c>
      <c r="K142" s="112" t="str">
        <f t="shared" si="22"/>
        <v/>
      </c>
      <c r="L142" s="112">
        <f t="shared" si="23"/>
        <v>0</v>
      </c>
      <c r="M142" s="112">
        <f t="shared" si="24"/>
        <v>0</v>
      </c>
      <c r="N142" s="112">
        <f t="shared" si="25"/>
        <v>0</v>
      </c>
      <c r="O142" s="112">
        <f t="shared" si="26"/>
        <v>0</v>
      </c>
      <c r="P142" s="112">
        <f t="shared" si="27"/>
        <v>0</v>
      </c>
      <c r="Q142" s="112">
        <f t="shared" si="28"/>
        <v>0</v>
      </c>
      <c r="R142" s="112">
        <f t="shared" si="29"/>
        <v>0</v>
      </c>
      <c r="S142" s="113"/>
    </row>
    <row r="143" spans="2:19" ht="19.899999999999999" customHeight="1" x14ac:dyDescent="0.4">
      <c r="B143" s="48">
        <v>26</v>
      </c>
      <c r="C143" s="47" t="s">
        <v>106</v>
      </c>
      <c r="D143" s="45" t="s">
        <v>39</v>
      </c>
      <c r="E143" s="46" t="s">
        <v>224</v>
      </c>
      <c r="F143" s="51"/>
      <c r="G143" s="275"/>
      <c r="H143" s="111" t="str">
        <f>IFERROR(INDEX(B134&amp;C134&amp;D143&amp;E143,MATCH("●",F143:F143,0)),"")</f>
        <v/>
      </c>
      <c r="I143" s="111" t="str">
        <f t="shared" si="30"/>
        <v/>
      </c>
      <c r="J143" s="112">
        <f t="shared" si="21"/>
        <v>0</v>
      </c>
      <c r="K143" s="112" t="str">
        <f t="shared" si="22"/>
        <v/>
      </c>
      <c r="L143" s="112">
        <f t="shared" si="23"/>
        <v>0</v>
      </c>
      <c r="M143" s="112">
        <f t="shared" si="24"/>
        <v>0</v>
      </c>
      <c r="N143" s="112">
        <f t="shared" si="25"/>
        <v>0</v>
      </c>
      <c r="O143" s="112">
        <f t="shared" si="26"/>
        <v>0</v>
      </c>
      <c r="P143" s="112">
        <f t="shared" si="27"/>
        <v>0</v>
      </c>
      <c r="Q143" s="112">
        <f t="shared" si="28"/>
        <v>0</v>
      </c>
      <c r="R143" s="112">
        <f t="shared" si="29"/>
        <v>0</v>
      </c>
      <c r="S143" s="113"/>
    </row>
    <row r="144" spans="2:19" ht="19.899999999999999" customHeight="1" thickBot="1" x14ac:dyDescent="0.45">
      <c r="B144" s="93">
        <v>26</v>
      </c>
      <c r="C144" s="86" t="s">
        <v>106</v>
      </c>
      <c r="D144" s="49" t="s">
        <v>40</v>
      </c>
      <c r="E144" s="50" t="s">
        <v>155</v>
      </c>
      <c r="F144" s="52"/>
      <c r="G144" s="276"/>
      <c r="H144" s="111" t="str">
        <f>IFERROR(INDEX(B134&amp;C134&amp;D144&amp;E144,MATCH("●",F144:F144,0)),"")</f>
        <v/>
      </c>
      <c r="I144" s="111" t="str">
        <f t="shared" si="30"/>
        <v/>
      </c>
      <c r="J144" s="112">
        <f t="shared" si="21"/>
        <v>0</v>
      </c>
      <c r="K144" s="112" t="str">
        <f t="shared" si="22"/>
        <v/>
      </c>
      <c r="L144" s="112">
        <f t="shared" si="23"/>
        <v>0</v>
      </c>
      <c r="M144" s="112">
        <f t="shared" si="24"/>
        <v>0</v>
      </c>
      <c r="N144" s="112">
        <f t="shared" si="25"/>
        <v>0</v>
      </c>
      <c r="O144" s="112">
        <f t="shared" si="26"/>
        <v>0</v>
      </c>
      <c r="P144" s="112">
        <f t="shared" si="27"/>
        <v>0</v>
      </c>
      <c r="Q144" s="112">
        <f t="shared" si="28"/>
        <v>0</v>
      </c>
      <c r="R144" s="112">
        <f t="shared" si="29"/>
        <v>0</v>
      </c>
      <c r="S144" s="113"/>
    </row>
    <row r="145" spans="2:19" ht="60" customHeight="1" thickBot="1" x14ac:dyDescent="0.45">
      <c r="B145" s="99">
        <v>27</v>
      </c>
      <c r="C145" s="100" t="s">
        <v>131</v>
      </c>
      <c r="D145" s="101" t="s">
        <v>29</v>
      </c>
      <c r="E145" s="102" t="s">
        <v>135</v>
      </c>
      <c r="F145" s="103"/>
      <c r="G145" s="104"/>
      <c r="H145" s="111" t="str">
        <f>IFERROR(INDEX(B145&amp;C145&amp;D145&amp;I145,MATCH("●",F145:F145,0)),"")</f>
        <v/>
      </c>
      <c r="I145" s="111" t="str">
        <f>IFERROR(INDEX(G145,MATCH("●",F145:F145,0)),"")</f>
        <v/>
      </c>
      <c r="J145" s="112">
        <f t="shared" si="21"/>
        <v>0</v>
      </c>
      <c r="K145" s="112" t="str">
        <f t="shared" si="22"/>
        <v/>
      </c>
      <c r="L145" s="112">
        <f t="shared" si="23"/>
        <v>0</v>
      </c>
      <c r="M145" s="112">
        <f t="shared" si="24"/>
        <v>0</v>
      </c>
      <c r="N145" s="112">
        <f t="shared" si="25"/>
        <v>0</v>
      </c>
      <c r="O145" s="112">
        <f t="shared" si="26"/>
        <v>0</v>
      </c>
      <c r="P145" s="112">
        <f t="shared" si="27"/>
        <v>0</v>
      </c>
      <c r="Q145" s="112">
        <f t="shared" si="28"/>
        <v>0</v>
      </c>
      <c r="R145" s="112">
        <f t="shared" si="29"/>
        <v>0</v>
      </c>
      <c r="S145" s="113"/>
    </row>
    <row r="146" spans="2:19" ht="60" customHeight="1" thickBot="1" x14ac:dyDescent="0.45">
      <c r="B146" s="94">
        <v>28</v>
      </c>
      <c r="C146" s="95" t="s">
        <v>132</v>
      </c>
      <c r="D146" s="96" t="s">
        <v>29</v>
      </c>
      <c r="E146" s="97" t="s">
        <v>155</v>
      </c>
      <c r="F146" s="98"/>
      <c r="G146" s="84"/>
      <c r="H146" s="111" t="str">
        <f>IFERROR(INDEX(B146&amp;C146&amp;D146&amp;I146,MATCH("●",F146:F146,0)),"")</f>
        <v/>
      </c>
      <c r="I146" s="111" t="str">
        <f>IFERROR(INDEX(G146,MATCH("●",F146:F146,0)),"")</f>
        <v/>
      </c>
      <c r="J146" s="112">
        <f t="shared" si="21"/>
        <v>0</v>
      </c>
      <c r="K146" s="112" t="str">
        <f t="shared" si="22"/>
        <v/>
      </c>
      <c r="L146" s="112">
        <f t="shared" si="23"/>
        <v>0</v>
      </c>
      <c r="M146" s="112">
        <f t="shared" si="24"/>
        <v>0</v>
      </c>
      <c r="N146" s="112">
        <f t="shared" si="25"/>
        <v>0</v>
      </c>
      <c r="O146" s="112">
        <f t="shared" si="26"/>
        <v>0</v>
      </c>
      <c r="P146" s="112">
        <f t="shared" si="27"/>
        <v>0</v>
      </c>
      <c r="Q146" s="112">
        <f t="shared" si="28"/>
        <v>0</v>
      </c>
      <c r="R146" s="112">
        <f t="shared" si="29"/>
        <v>0</v>
      </c>
      <c r="S146" s="113"/>
    </row>
    <row r="147" spans="2:19" ht="19.899999999999999" customHeight="1" x14ac:dyDescent="0.4">
      <c r="F147" s="53"/>
      <c r="G147" s="53"/>
      <c r="H147" s="110"/>
      <c r="I147" s="110"/>
      <c r="J147" s="114"/>
      <c r="K147" s="114"/>
      <c r="L147" s="114"/>
      <c r="M147" s="114"/>
      <c r="N147" s="114"/>
      <c r="O147" s="114"/>
      <c r="P147" s="114"/>
      <c r="Q147" s="114"/>
      <c r="R147" s="114"/>
      <c r="S147" s="113"/>
    </row>
    <row r="148" spans="2:19" ht="19.899999999999999" customHeight="1" x14ac:dyDescent="0.4">
      <c r="F148" s="53"/>
      <c r="G148" s="53"/>
      <c r="H148" s="110"/>
      <c r="I148" s="110"/>
      <c r="J148" s="114"/>
      <c r="K148" s="114"/>
      <c r="L148" s="114"/>
      <c r="M148" s="114"/>
      <c r="N148" s="114"/>
      <c r="O148" s="114"/>
      <c r="P148" s="114"/>
      <c r="Q148" s="114"/>
      <c r="R148" s="114"/>
      <c r="S148" s="113"/>
    </row>
  </sheetData>
  <sheetProtection algorithmName="SHA-512" hashValue="7RNtwNOStJgxyobImgnkC7ShKFZGPXrx2+G8ZNJU3Fwhp7YKe1CdwNpOOEezt4BjkYf8V15UV2INs9lz0FGExw==" saltValue="DrXufZeCBbv25SMsUzU3gQ==" spinCount="100000" sheet="1" selectLockedCells="1"/>
  <mergeCells count="27">
    <mergeCell ref="G131:G133"/>
    <mergeCell ref="G134:G144"/>
    <mergeCell ref="G113:G114"/>
    <mergeCell ref="G115:G117"/>
    <mergeCell ref="G118:G121"/>
    <mergeCell ref="G122:G125"/>
    <mergeCell ref="G126:G130"/>
    <mergeCell ref="G82:G90"/>
    <mergeCell ref="G91:G102"/>
    <mergeCell ref="G103:G105"/>
    <mergeCell ref="G106:G109"/>
    <mergeCell ref="G110:G112"/>
    <mergeCell ref="G46:G48"/>
    <mergeCell ref="G49:G51"/>
    <mergeCell ref="G52:G57"/>
    <mergeCell ref="G58:G71"/>
    <mergeCell ref="G72:G81"/>
    <mergeCell ref="G28:G30"/>
    <mergeCell ref="G31:G36"/>
    <mergeCell ref="G37:G41"/>
    <mergeCell ref="G42:G45"/>
    <mergeCell ref="B1:C1"/>
    <mergeCell ref="G4:G7"/>
    <mergeCell ref="G8:G10"/>
    <mergeCell ref="G11:G18"/>
    <mergeCell ref="G19:G22"/>
    <mergeCell ref="G23:G27"/>
  </mergeCells>
  <phoneticPr fontId="18"/>
  <dataValidations xWindow="1039" yWindow="447" count="1">
    <dataValidation type="list" showInputMessage="1" showErrorMessage="1" sqref="F4:F146" xr:uid="{BA1BA40D-D8D2-4BAD-B8B8-0914A0BD85F6}">
      <formula1>" 　,●,"</formula1>
    </dataValidation>
  </dataValidations>
  <pageMargins left="0.75" right="0.75" top="1" bottom="1" header="0.5" footer="0.5"/>
  <pageSetup paperSize="9" scale="63" fitToHeight="0" orientation="portrait" horizontalDpi="1200" verticalDpi="1200" r:id="rId1"/>
  <ignoredErrors>
    <ignoredError sqref="H114:H11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0472A-45C4-4BD9-A189-B32760114D84}">
  <sheetPr codeName="Sheet4"/>
  <dimension ref="A1:M29"/>
  <sheetViews>
    <sheetView workbookViewId="0">
      <selection activeCell="M4" sqref="M4"/>
    </sheetView>
  </sheetViews>
  <sheetFormatPr defaultColWidth="8.75" defaultRowHeight="15.75" x14ac:dyDescent="0.4"/>
  <cols>
    <col min="1" max="1" width="5.125" style="73" customWidth="1"/>
    <col min="2" max="2" width="8.25" style="73" customWidth="1"/>
    <col min="3" max="3" width="6.125" style="73" customWidth="1"/>
    <col min="4" max="4" width="6" style="75" customWidth="1"/>
    <col min="5" max="5" width="7.5" style="75" customWidth="1"/>
    <col min="6" max="6" width="6.25" style="75" customWidth="1"/>
    <col min="7" max="7" width="13.25" style="75" bestFit="1" customWidth="1"/>
    <col min="8" max="8" width="9.5" style="75" bestFit="1" customWidth="1"/>
    <col min="9" max="9" width="6" style="75" customWidth="1"/>
    <col min="10" max="11" width="15.25" style="75" bestFit="1" customWidth="1"/>
    <col min="12" max="12" width="33.875" style="87" bestFit="1" customWidth="1"/>
    <col min="13" max="13" width="20.75" style="75" customWidth="1"/>
    <col min="14" max="16384" width="8.75" style="87"/>
  </cols>
  <sheetData>
    <row r="1" spans="1:13" s="73" customFormat="1" ht="63" x14ac:dyDescent="0.4">
      <c r="A1" s="77" t="s">
        <v>137</v>
      </c>
      <c r="B1" s="74" t="s">
        <v>97</v>
      </c>
      <c r="C1" s="74" t="s">
        <v>87</v>
      </c>
      <c r="D1" s="74" t="s">
        <v>95</v>
      </c>
      <c r="E1" s="77" t="s">
        <v>96</v>
      </c>
      <c r="F1" s="74" t="s">
        <v>94</v>
      </c>
      <c r="G1" s="74" t="s">
        <v>88</v>
      </c>
      <c r="H1" s="74" t="s">
        <v>134</v>
      </c>
      <c r="I1" s="74" t="s">
        <v>93</v>
      </c>
      <c r="J1" s="74" t="s">
        <v>4</v>
      </c>
      <c r="K1" s="74" t="s">
        <v>16</v>
      </c>
      <c r="L1" s="74" t="s">
        <v>28</v>
      </c>
      <c r="M1" s="74" t="s">
        <v>89</v>
      </c>
    </row>
    <row r="2" spans="1:13" s="73" customFormat="1" x14ac:dyDescent="0.4">
      <c r="A2" s="73" t="str">
        <f>IFERROR(INDEX(別表!B4:'別表'!B7,MATCH("●",別表!F4:'別表'!F7,0)),"")</f>
        <v/>
      </c>
      <c r="B2" s="73" t="str">
        <f>IFERROR(INDEX(別表!C4:'別表'!C7,MATCH("●",別表!F4:'別表'!F7,0)),"")</f>
        <v/>
      </c>
      <c r="C2" s="73" t="str">
        <f>IFERROR(INDEX(別表!J4:'別表'!J7,MATCH("●",別表!F4:'別表'!F7,0)),"")</f>
        <v/>
      </c>
      <c r="D2" s="73" t="str">
        <f>IFERROR(INDEX(別表!K4:'別表'!K7,MATCH("●",別表!F4:'別表'!F7,0)),"")</f>
        <v/>
      </c>
      <c r="E2" s="73" t="str">
        <f>IFERROR(INDEX(別表!L4:'別表'!L7,MATCH("●",別表!F4:'別表'!F7,0)),"")</f>
        <v/>
      </c>
      <c r="F2" s="73" t="str">
        <f>IFERROR(INDEX(別表!M4:'別表'!M7,MATCH("●",別表!F4:'別表'!F7,0)),"")</f>
        <v/>
      </c>
      <c r="G2" s="73" t="str">
        <f>IFERROR(INDEX(別表!N4:'別表'!N7,MATCH("●",別表!F4:'別表'!F7,0)),"")</f>
        <v/>
      </c>
      <c r="H2" s="73" t="str">
        <f>IFERROR(INDEX(別表!O4:'別表'!O7,MATCH("●",別表!F4:'別表'!F7,0)),"")</f>
        <v/>
      </c>
      <c r="I2" s="75" t="str">
        <f>IFERROR(INDEX(別表!P4:'別表'!P7,MATCH("●",別表!F4:'別表'!F7,0)),"")</f>
        <v/>
      </c>
      <c r="J2" s="75" t="str">
        <f>IFERROR(INDEX(別表!Q4:'別表'!Q7,MATCH("●",別表!F4:'別表'!F7,0)),"")</f>
        <v/>
      </c>
      <c r="K2" s="75" t="str">
        <f>IFERROR(INDEX(別表!R4:'別表'!R7,MATCH("●",別表!F4:'別表'!F7,0)),"")</f>
        <v/>
      </c>
      <c r="L2" s="75" t="str">
        <f>CONCATENATE(別表!I4,別表!I5,別表!I6,別表!I7)</f>
        <v/>
      </c>
      <c r="M2" s="75" t="str">
        <f>IF(COUNTIF(別表!F4:F7, "●"),別表!G4, "")</f>
        <v/>
      </c>
    </row>
    <row r="3" spans="1:13" x14ac:dyDescent="0.4">
      <c r="A3" s="73" t="str">
        <f>IFERROR(INDEX(別表!B8:'別表'!B10,MATCH("●",別表!F8:'別表'!F10,0)),"")</f>
        <v/>
      </c>
      <c r="B3" s="73" t="str">
        <f>IFERROR(INDEX(別表!C8:'別表'!C10,MATCH("●",別表!F8:'別表'!F10,0)),"")</f>
        <v/>
      </c>
      <c r="C3" s="76" t="str">
        <f>IFERROR(INDEX(別表!J8:'別表'!J10,MATCH("●",別表!F8:'別表'!F10,0)),"")</f>
        <v/>
      </c>
      <c r="D3" s="73" t="str">
        <f>IFERROR(INDEX(別表!K8:'別表'!K10,MATCH("●",別表!F8:'別表'!F10,0)),"")</f>
        <v/>
      </c>
      <c r="E3" s="73" t="str">
        <f>IFERROR(INDEX(別表!L8:'別表'!L10,MATCH("●",別表!F8:'別表'!F10,0)),"")</f>
        <v/>
      </c>
      <c r="F3" s="73" t="str">
        <f>IFERROR(INDEX(別表!M8:'別表'!M10,MATCH("●",別表!F8:'別表'!F10,0)),"")</f>
        <v/>
      </c>
      <c r="G3" s="73" t="str">
        <f>IFERROR(INDEX(別表!N8:'別表'!N10,MATCH("●",別表!F8:'別表'!F10,0)),"")</f>
        <v/>
      </c>
      <c r="H3" s="73" t="str">
        <f>IFERROR(INDEX(別表!O8:'別表'!O10,MATCH("●",別表!F8:'別表'!F10,0)),"")</f>
        <v/>
      </c>
      <c r="I3" s="75" t="str">
        <f>IFERROR(INDEX(別表!P8:'別表'!P10,MATCH("●",別表!F8:'別表'!F10,0)),"")</f>
        <v/>
      </c>
      <c r="J3" s="75" t="str">
        <f>IFERROR(INDEX(別表!Q8:'別表'!Q10,MATCH("●",別表!F8:'別表'!F10,0)),"")</f>
        <v/>
      </c>
      <c r="K3" s="75" t="str">
        <f>IFERROR(INDEX(別表!R8:'別表'!R10,MATCH("●",別表!F8:'別表'!F10,0)),"")</f>
        <v/>
      </c>
      <c r="L3" s="75" t="str">
        <f>CONCATENATE(別表!I8,別表!I9,別表!I10)</f>
        <v/>
      </c>
      <c r="M3" s="75" t="str">
        <f>IF(COUNTIF(別表!F8:F10, "●"),別表!G8, "")</f>
        <v/>
      </c>
    </row>
    <row r="4" spans="1:13" x14ac:dyDescent="0.4">
      <c r="A4" s="73" t="str">
        <f>IFERROR(INDEX(別表!B11:'別表'!B18,MATCH("●",別表!F11:'別表'!F18,0)),"")</f>
        <v/>
      </c>
      <c r="B4" s="73" t="str">
        <f>IFERROR(INDEX(別表!C11:'別表'!C18,MATCH("●",別表!F11:'別表'!F18,0)),"")</f>
        <v/>
      </c>
      <c r="C4" s="73" t="str">
        <f>IFERROR(INDEX(別表!J11:'別表'!J18,MATCH("●",別表!F11:'別表'!F18,0)),"")</f>
        <v/>
      </c>
      <c r="D4" s="73" t="str">
        <f>IFERROR(INDEX(別表!K11:'別表'!K18,MATCH("●",別表!F11:'別表'!F18,0)),"")</f>
        <v/>
      </c>
      <c r="E4" s="73" t="str">
        <f>IFERROR(INDEX(別表!L11:'別表'!L18,MATCH("●",別表!F11:'別表'!F18,0)),"")</f>
        <v/>
      </c>
      <c r="F4" s="73" t="str">
        <f>IFERROR(INDEX(別表!M11:'別表'!M18,MATCH("●",別表!F11:'別表'!F18,0)),"")</f>
        <v/>
      </c>
      <c r="G4" s="73" t="str">
        <f>IFERROR(INDEX(別表!N11:'別表'!N18,MATCH("●",別表!F11:'別表'!F18,0)),"")</f>
        <v/>
      </c>
      <c r="H4" s="73" t="str">
        <f>IFERROR(INDEX(別表!O11:'別表'!O18,MATCH("●",別表!F11:'別表'!F18,0)),"")</f>
        <v/>
      </c>
      <c r="I4" s="75" t="str">
        <f>IFERROR(INDEX(別表!P11:'別表'!P18,MATCH("●",別表!F11:'別表'!F18,0)),"")</f>
        <v/>
      </c>
      <c r="J4" s="75" t="str">
        <f>IFERROR(INDEX(別表!Q11:'別表'!Q18,MATCH("●",別表!F11:'別表'!F18,0)),"")</f>
        <v/>
      </c>
      <c r="K4" s="75" t="str">
        <f>IFERROR(INDEX(別表!R11:'別表'!R18,MATCH("●",別表!F11:'別表'!F18,0)),"")</f>
        <v/>
      </c>
      <c r="L4" s="87" t="str">
        <f>CONCATENATE(別表!I11,別表!I12,別表!I13,別表!I14,別表!I15,別表!I16,別表!I17,別表!I18)</f>
        <v/>
      </c>
      <c r="M4" s="75" t="str">
        <f>IF(COUNTIF(別表!F11:F18, "●"),別表!G11, "")</f>
        <v/>
      </c>
    </row>
    <row r="5" spans="1:13" x14ac:dyDescent="0.4">
      <c r="A5" s="73" t="str">
        <f>IFERROR(INDEX(別表!B19:'別表'!B22,MATCH("●",別表!F19:'別表'!F22,0)),"")</f>
        <v/>
      </c>
      <c r="B5" s="73" t="str">
        <f>IFERROR(INDEX(別表!C19:'別表'!C22,MATCH("●",別表!F19:'別表'!F22,0)),"")</f>
        <v/>
      </c>
      <c r="C5" s="88" t="str">
        <f>IFERROR(INDEX(別表!J19:'別表'!J22,MATCH("●",別表!F19:'別表'!F22,0)),"")</f>
        <v/>
      </c>
      <c r="D5" s="73" t="str">
        <f>IFERROR(INDEX(別表!K19:'別表'!K22,MATCH("●",別表!F19:'別表'!F22,0)),"")</f>
        <v/>
      </c>
      <c r="E5" s="73" t="str">
        <f>IFERROR(INDEX(別表!L19:'別表'!L22,MATCH("●",別表!F19:'別表'!F22,0)),"")</f>
        <v/>
      </c>
      <c r="F5" s="73" t="str">
        <f>IFERROR(INDEX(別表!M19:'別表'!M22,MATCH("●",別表!F19:'別表'!F22,0)),"")</f>
        <v/>
      </c>
      <c r="G5" s="73" t="str">
        <f>IFERROR(INDEX(別表!N19:'別表'!N22,MATCH("●",別表!F19:'別表'!F22,0)),"")</f>
        <v/>
      </c>
      <c r="H5" s="73" t="str">
        <f>IFERROR(INDEX(別表!O19:'別表'!O22,MATCH("●",別表!F19:'別表'!F22,0)),"")</f>
        <v/>
      </c>
      <c r="I5" s="75" t="str">
        <f>IFERROR(INDEX(別表!P19:'別表'!P22,MATCH("●",別表!F19:'別表'!F22,0)),"")</f>
        <v/>
      </c>
      <c r="J5" s="75" t="str">
        <f>IFERROR(INDEX(別表!Q19:'別表'!Q22,MATCH("●",別表!F19:'別表'!F22,0)),"")</f>
        <v/>
      </c>
      <c r="K5" s="75" t="str">
        <f>IFERROR(INDEX(別表!R19:'別表'!R22,MATCH("●",別表!F19:'別表'!F22,0)),"")</f>
        <v/>
      </c>
      <c r="L5" s="87" t="str">
        <f>CONCATENATE(別表!I19,別表!I20,別表!I21,別表!I22)</f>
        <v/>
      </c>
      <c r="M5" s="75" t="str">
        <f>IF(COUNTIF(別表!F19:F22, "●"),別表!G19, "")</f>
        <v/>
      </c>
    </row>
    <row r="6" spans="1:13" x14ac:dyDescent="0.4">
      <c r="A6" s="73" t="str">
        <f>IFERROR(INDEX(別表!B23:'別表'!B27,MATCH("●",別表!F23:'別表'!F27,0)),"")</f>
        <v/>
      </c>
      <c r="B6" s="73" t="str">
        <f>IFERROR(INDEX(別表!C23:'別表'!C27,MATCH("●",別表!F23:'別表'!F27,0)),"")</f>
        <v/>
      </c>
      <c r="C6" s="88" t="str">
        <f>IFERROR(INDEX(別表!J23:'別表'!J27,MATCH("●",別表!F23:'別表'!F27,0)),"")</f>
        <v/>
      </c>
      <c r="D6" s="73" t="str">
        <f>IFERROR(INDEX(別表!K23:'別表'!K27,MATCH("●",別表!F23:'別表'!F27,0)),"")</f>
        <v/>
      </c>
      <c r="E6" s="73" t="str">
        <f>IFERROR(INDEX(別表!L23:'別表'!L27,MATCH("●",別表!F23:'別表'!F27,0)),"")</f>
        <v/>
      </c>
      <c r="F6" s="73" t="str">
        <f>IFERROR(INDEX(別表!M23:'別表'!M27,MATCH("●",別表!F23:'別表'!F27,0)),"")</f>
        <v/>
      </c>
      <c r="G6" s="73" t="str">
        <f>IFERROR(INDEX(別表!N23:'別表'!N27,MATCH("●",別表!F23:'別表'!F27,0)),"")</f>
        <v/>
      </c>
      <c r="H6" s="73" t="str">
        <f>IFERROR(INDEX(別表!O23:'別表'!O27,MATCH("●",別表!F23:'別表'!F27,0)),"")</f>
        <v/>
      </c>
      <c r="I6" s="75" t="str">
        <f>IFERROR(INDEX(別表!P23:'別表'!P27,MATCH("●",別表!F23:'別表'!F27,0)),"")</f>
        <v/>
      </c>
      <c r="J6" s="75" t="str">
        <f>IFERROR(INDEX(別表!Q23:'別表'!Q27,MATCH("●",別表!F23:'別表'!F27,0)),"")</f>
        <v/>
      </c>
      <c r="K6" s="75" t="str">
        <f>IFERROR(INDEX(別表!R23:'別表'!R27,MATCH("●",別表!F23:'別表'!F27,0)),"")</f>
        <v/>
      </c>
      <c r="L6" s="87" t="str">
        <f>CONCATENATE(別表!I23,別表!I24,別表!I25,別表!I26,別表!I27)</f>
        <v/>
      </c>
      <c r="M6" s="75" t="str">
        <f>IF(COUNTIF(別表!F23:F27, "●"),別表!G23, "")</f>
        <v/>
      </c>
    </row>
    <row r="7" spans="1:13" x14ac:dyDescent="0.4">
      <c r="A7" s="73" t="str">
        <f>IFERROR(INDEX(別表!B28:'別表'!B30,MATCH("●",別表!F28:'別表'!F30,0)),"")</f>
        <v/>
      </c>
      <c r="B7" s="73" t="str">
        <f>IFERROR(INDEX(別表!C28:'別表'!C30,MATCH("●",別表!F28:'別表'!F30,0)),"")</f>
        <v/>
      </c>
      <c r="C7" s="88" t="str">
        <f>IFERROR(INDEX(別表!J28:'別表'!J30,MATCH("●",別表!F28:'別表'!F30,0)),"")</f>
        <v/>
      </c>
      <c r="D7" s="73" t="str">
        <f>IFERROR(INDEX(別表!K28:'別表'!K30,MATCH("●",別表!F28:'別表'!F30,0)),"")</f>
        <v/>
      </c>
      <c r="E7" s="73" t="str">
        <f>IFERROR(INDEX(別表!L28:'別表'!L30,MATCH("●",別表!F28:'別表'!F30,0)),"")</f>
        <v/>
      </c>
      <c r="F7" s="73" t="str">
        <f>IFERROR(INDEX(別表!M28:'別表'!M30,MATCH("●",別表!F28:'別表'!F30,0)),"")</f>
        <v/>
      </c>
      <c r="G7" s="73" t="str">
        <f>IFERROR(INDEX(別表!N28:'別表'!N30,MATCH("●",別表!F28:'別表'!F30,0)),"")</f>
        <v/>
      </c>
      <c r="H7" s="73" t="str">
        <f>IFERROR(INDEX(別表!O28:'別表'!O30,MATCH("●",別表!F28:'別表'!F30,0)),"")</f>
        <v/>
      </c>
      <c r="I7" s="75" t="str">
        <f>IFERROR(INDEX(別表!P28:'別表'!P30,MATCH("●",別表!F28:'別表'!F30,0)),"")</f>
        <v/>
      </c>
      <c r="J7" s="75" t="str">
        <f>IFERROR(INDEX(別表!Q28:'別表'!Q30,MATCH("●",別表!F28:'別表'!F30,0)),"")</f>
        <v/>
      </c>
      <c r="K7" s="75" t="str">
        <f>IFERROR(INDEX(別表!R28:'別表'!R30,MATCH("●",別表!F28:'別表'!F30,0)),"")</f>
        <v/>
      </c>
      <c r="L7" s="87" t="str">
        <f>CONCATENATE(別表!I28,別表!I29,別表!I30)</f>
        <v/>
      </c>
      <c r="M7" s="90" t="str">
        <f>IF(COUNTIF(別表!F28:F30, "●"),別表!G28, "")</f>
        <v/>
      </c>
    </row>
    <row r="8" spans="1:13" x14ac:dyDescent="0.4">
      <c r="A8" s="73" t="str">
        <f>IFERROR(INDEX(別表!B31:'別表'!B36,MATCH("●",別表!F31:'別表'!F36,0)),"")</f>
        <v/>
      </c>
      <c r="B8" s="73" t="str">
        <f>IFERROR(INDEX(別表!C31:'別表'!C36,MATCH("●",別表!F31:'別表'!F36,0)),"")</f>
        <v/>
      </c>
      <c r="C8" s="88" t="str">
        <f>IFERROR(INDEX(別表!J31:'別表'!J36,MATCH("●",別表!F31:'別表'!F36,0)),"")</f>
        <v/>
      </c>
      <c r="D8" s="73" t="str">
        <f>IFERROR(INDEX(別表!K31:'別表'!K36,MATCH("●",別表!F31:'別表'!F36,0)),"")</f>
        <v/>
      </c>
      <c r="E8" s="73" t="str">
        <f>IFERROR(INDEX(別表!L31:'別表'!L36,MATCH("●",別表!F31:'別表'!F36,0)),"")</f>
        <v/>
      </c>
      <c r="F8" s="73" t="str">
        <f>IFERROR(INDEX(別表!M31:'別表'!M36,MATCH("●",別表!F31:'別表'!F36,0)),"")</f>
        <v/>
      </c>
      <c r="G8" s="73" t="str">
        <f>IFERROR(INDEX(別表!N31:'別表'!N36,MATCH("●",別表!F31:'別表'!F36,0)),"")</f>
        <v/>
      </c>
      <c r="H8" s="73" t="str">
        <f>IFERROR(INDEX(別表!O31:'別表'!O36,MATCH("●",別表!F31:'別表'!F36,0)),"")</f>
        <v/>
      </c>
      <c r="I8" s="75" t="str">
        <f>IFERROR(INDEX(別表!P31:'別表'!P36,MATCH("●",別表!F31:'別表'!F36,0)),"")</f>
        <v/>
      </c>
      <c r="J8" s="75" t="str">
        <f>IFERROR(INDEX(別表!Q31:'別表'!Q36,MATCH("●",別表!F31:'別表'!F36,0)),"")</f>
        <v/>
      </c>
      <c r="K8" s="75" t="str">
        <f>IFERROR(INDEX(別表!R31:'別表'!R36,MATCH("●",別表!F31:'別表'!F36,0)),"")</f>
        <v/>
      </c>
      <c r="L8" s="87" t="str">
        <f>CONCATENATE(別表!I31,別表!I32,別表!I33,別表!I34,別表!I35,別表!I36)</f>
        <v/>
      </c>
      <c r="M8" s="75" t="str">
        <f>IF(COUNTIF(別表!F31:F36, "●"),別表!G31, "")</f>
        <v/>
      </c>
    </row>
    <row r="9" spans="1:13" x14ac:dyDescent="0.4">
      <c r="A9" s="73" t="str">
        <f>IFERROR(INDEX(別表!B37:'別表'!B41,MATCH("●",別表!F37:'別表'!F41,0)),"")</f>
        <v/>
      </c>
      <c r="B9" s="73" t="str">
        <f>IFERROR(INDEX(別表!C37:'別表'!C41,MATCH("●",別表!F37:'別表'!F41,0)),"")</f>
        <v/>
      </c>
      <c r="C9" s="88" t="str">
        <f>IFERROR(INDEX(別表!J37:'別表'!J41,MATCH("●",別表!F37:'別表'!F41,0)),"")</f>
        <v/>
      </c>
      <c r="D9" s="73" t="str">
        <f>IFERROR(INDEX(別表!K37:'別表'!K41,MATCH("●",別表!F37:'別表'!F41,0)),"")</f>
        <v/>
      </c>
      <c r="E9" s="73" t="str">
        <f>IFERROR(INDEX(別表!L37:'別表'!L41,MATCH("●",別表!F37:'別表'!F41,0)),"")</f>
        <v/>
      </c>
      <c r="F9" s="73" t="str">
        <f>IFERROR(INDEX(別表!M37:'別表'!M41,MATCH("●",別表!F37:'別表'!F41,0)),"")</f>
        <v/>
      </c>
      <c r="G9" s="73" t="str">
        <f>IFERROR(INDEX(別表!N37:'別表'!N41,MATCH("●",別表!F37:'別表'!F41,0)),"")</f>
        <v/>
      </c>
      <c r="H9" s="73" t="str">
        <f>IFERROR(INDEX(別表!O37:'別表'!O41,MATCH("●",別表!F37:'別表'!F41,0)),"")</f>
        <v/>
      </c>
      <c r="I9" s="75" t="str">
        <f>IFERROR(INDEX(別表!P37:'別表'!P41,MATCH("●",別表!F37:'別表'!F41,0)),"")</f>
        <v/>
      </c>
      <c r="J9" s="75" t="str">
        <f>IFERROR(INDEX(別表!Q37:'別表'!Q41,MATCH("●",別表!F37:'別表'!F41,0)),"")</f>
        <v/>
      </c>
      <c r="K9" s="75" t="str">
        <f>IFERROR(INDEX(別表!R37:'別表'!R41,MATCH("●",別表!F37:'別表'!F41,0)),"")</f>
        <v/>
      </c>
      <c r="L9" s="87" t="str">
        <f>CONCATENATE(別表!I37,別表!I38,別表!I39,別表!I40,別表!I41)</f>
        <v/>
      </c>
      <c r="M9" s="75" t="str">
        <f>IF(COUNTIF(別表!F37:F41, "●"),別表!G37, "")</f>
        <v/>
      </c>
    </row>
    <row r="10" spans="1:13" x14ac:dyDescent="0.4">
      <c r="A10" s="73" t="str">
        <f>IFERROR(INDEX(別表!B42:'別表'!B45,MATCH("●",別表!F42:'別表'!F45,0)),"")</f>
        <v/>
      </c>
      <c r="B10" s="73" t="str">
        <f>IFERROR(INDEX(別表!C42:'別表'!C45,MATCH("●",別表!F42:'別表'!F45,0)),"")</f>
        <v/>
      </c>
      <c r="C10" s="88" t="str">
        <f>IFERROR(INDEX(別表!J42:'別表'!J45,MATCH("●",別表!F42:'別表'!F45,0)),"")</f>
        <v/>
      </c>
      <c r="D10" s="73" t="str">
        <f>IFERROR(INDEX(別表!K42:'別表'!K45,MATCH("●",別表!F42:'別表'!F45,0)),"")</f>
        <v/>
      </c>
      <c r="E10" s="73" t="str">
        <f>IFERROR(INDEX(別表!L42:'別表'!L45,MATCH("●",別表!F42:'別表'!F45,0)),"")</f>
        <v/>
      </c>
      <c r="F10" s="73" t="str">
        <f>IFERROR(INDEX(別表!M42:'別表'!M45,MATCH("●",別表!F42:'別表'!F45,0)),"")</f>
        <v/>
      </c>
      <c r="G10" s="73" t="str">
        <f>IFERROR(INDEX(別表!N42:'別表'!N45,MATCH("●",別表!F42:'別表'!F45,0)),"")</f>
        <v/>
      </c>
      <c r="H10" s="73" t="str">
        <f>IFERROR(INDEX(別表!O42:'別表'!O45,MATCH("●",別表!F42:'別表'!F45,0)),"")</f>
        <v/>
      </c>
      <c r="I10" s="75" t="str">
        <f>IFERROR(INDEX(別表!P42:'別表'!P45,MATCH("●",別表!F42:'別表'!F45,0)),"")</f>
        <v/>
      </c>
      <c r="J10" s="75" t="str">
        <f>IFERROR(INDEX(別表!Q42:'別表'!Q45,MATCH("●",別表!F42:'別表'!F45,0)),"")</f>
        <v/>
      </c>
      <c r="K10" s="75" t="str">
        <f>IFERROR(INDEX(別表!R42:'別表'!R45,MATCH("●",別表!F42:'別表'!F45,0)),"")</f>
        <v/>
      </c>
      <c r="L10" s="87" t="str">
        <f>CONCATENATE(別表!I42,別表!I43,別表!I44,別表!I45)</f>
        <v/>
      </c>
      <c r="M10" s="75" t="str">
        <f>IF(COUNTIF(別表!F42:F45, "●"),別表!G42, "")</f>
        <v/>
      </c>
    </row>
    <row r="11" spans="1:13" x14ac:dyDescent="0.4">
      <c r="A11" s="73" t="str">
        <f>IFERROR(INDEX(別表!B46:'別表'!B48,MATCH("●",別表!F46:'別表'!F48,0)),"")</f>
        <v/>
      </c>
      <c r="B11" s="73" t="str">
        <f>IFERROR(INDEX(別表!C46:'別表'!C48,MATCH("●",別表!F46:'別表'!F48,0)),"")</f>
        <v/>
      </c>
      <c r="C11" s="88" t="str">
        <f>IFERROR(INDEX(別表!J46:'別表'!J48,MATCH("●",別表!F46:'別表'!F48,0)),"")</f>
        <v/>
      </c>
      <c r="D11" s="73" t="str">
        <f>IFERROR(INDEX(別表!K46:'別表'!K48,MATCH("●",別表!F46:'別表'!F48,0)),"")</f>
        <v/>
      </c>
      <c r="E11" s="73" t="str">
        <f>IFERROR(INDEX(別表!L46:'別表'!L48,MATCH("●",別表!F46:'別表'!F48,0)),"")</f>
        <v/>
      </c>
      <c r="F11" s="73" t="str">
        <f>IFERROR(INDEX(別表!M46:'別表'!M48,MATCH("●",別表!F46:'別表'!F48,0)),"")</f>
        <v/>
      </c>
      <c r="G11" s="73" t="str">
        <f>IFERROR(INDEX(別表!N46:'別表'!N48,MATCH("●",別表!F46:'別表'!F48,0)),"")</f>
        <v/>
      </c>
      <c r="H11" s="73" t="str">
        <f>IFERROR(INDEX(別表!O46:'別表'!O48,MATCH("●",別表!F46:'別表'!F48,0)),"")</f>
        <v/>
      </c>
      <c r="I11" s="75" t="str">
        <f>IFERROR(INDEX(別表!P46:'別表'!P48,MATCH("●",別表!F46:'別表'!F48,0)),"")</f>
        <v/>
      </c>
      <c r="J11" s="75" t="str">
        <f>IFERROR(INDEX(別表!Q46:'別表'!Q48,MATCH("●",別表!F46:'別表'!F48,0)),"")</f>
        <v/>
      </c>
      <c r="K11" s="75" t="str">
        <f>IFERROR(INDEX(別表!R46:'別表'!R48,MATCH("●",別表!F46:'別表'!F48,0)),"")</f>
        <v/>
      </c>
      <c r="L11" s="87" t="str">
        <f>CONCATENATE(別表!I46,別表!I47,別表!I48)</f>
        <v/>
      </c>
      <c r="M11" s="75" t="str">
        <f>IF(COUNTIF(別表!F46:F48, "●"),別表!G46, "")</f>
        <v/>
      </c>
    </row>
    <row r="12" spans="1:13" x14ac:dyDescent="0.4">
      <c r="A12" s="73" t="str">
        <f>IFERROR(INDEX(別表!B49:'別表'!B51,MATCH("●",別表!F49:'別表'!F51,0)),"")</f>
        <v/>
      </c>
      <c r="B12" s="73" t="str">
        <f>IFERROR(INDEX(別表!C49:'別表'!C51,MATCH("●",別表!F49:'別表'!F51,0)),"")</f>
        <v/>
      </c>
      <c r="C12" s="88" t="str">
        <f>IFERROR(INDEX(別表!J49:'別表'!J51,MATCH("●",別表!F49:'別表'!F51,0)),"")</f>
        <v/>
      </c>
      <c r="D12" s="73" t="str">
        <f>IFERROR(INDEX(別表!K49:'別表'!K51,MATCH("●",別表!F49:'別表'!F51,0)),"")</f>
        <v/>
      </c>
      <c r="E12" s="73" t="str">
        <f>IFERROR(INDEX(別表!L49:'別表'!L51,MATCH("●",別表!F49:'別表'!F51,0)),"")</f>
        <v/>
      </c>
      <c r="F12" s="73" t="str">
        <f>IFERROR(INDEX(別表!M49:'別表'!M51,MATCH("●",別表!F49:'別表'!F51,0)),"")</f>
        <v/>
      </c>
      <c r="G12" s="73" t="str">
        <f>IFERROR(INDEX(別表!N49:'別表'!N51,MATCH("●",別表!F49:'別表'!F51,0)),"")</f>
        <v/>
      </c>
      <c r="H12" s="73" t="str">
        <f>IFERROR(INDEX(別表!O49:'別表'!O51,MATCH("●",別表!F49:'別表'!F51,0)),"")</f>
        <v/>
      </c>
      <c r="I12" s="75" t="str">
        <f>IFERROR(INDEX(別表!P49:'別表'!P51,MATCH("●",別表!F49:'別表'!F51,0)),"")</f>
        <v/>
      </c>
      <c r="J12" s="75" t="str">
        <f>IFERROR(INDEX(別表!Q49:'別表'!Q51,MATCH("●",別表!F49:'別表'!F51,0)),"")</f>
        <v/>
      </c>
      <c r="K12" s="75" t="str">
        <f>IFERROR(INDEX(別表!R49:'別表'!R51,MATCH("●",別表!F49:'別表'!F51,0)),"")</f>
        <v/>
      </c>
      <c r="L12" s="87" t="str">
        <f>CONCATENATE(別表!I49,別表!I50,別表!I51)</f>
        <v/>
      </c>
      <c r="M12" s="75" t="str">
        <f>IF(COUNTIF(別表!F49:F51, "●"),別表!G49, "")</f>
        <v/>
      </c>
    </row>
    <row r="13" spans="1:13" x14ac:dyDescent="0.4">
      <c r="A13" s="73" t="str">
        <f>IFERROR(INDEX(別表!B52:'別表'!B57,MATCH("●",別表!F52:'別表'!F57,0)),"")</f>
        <v/>
      </c>
      <c r="B13" s="73" t="str">
        <f>IFERROR(INDEX(別表!C52:'別表'!C57,MATCH("●",別表!F52:'別表'!F57,0)),"")</f>
        <v/>
      </c>
      <c r="C13" s="88" t="str">
        <f>IFERROR(INDEX(別表!J52:'別表'!J57,MATCH("●",別表!F52:'別表'!F57,0)),"")</f>
        <v/>
      </c>
      <c r="D13" s="73" t="str">
        <f>IFERROR(INDEX(別表!K52:'別表'!K57,MATCH("●",別表!F52:'別表'!F57,0)),"")</f>
        <v/>
      </c>
      <c r="E13" s="73" t="str">
        <f>IFERROR(INDEX(別表!L52:'別表'!L57,MATCH("●",別表!F52:'別表'!F57,0)),"")</f>
        <v/>
      </c>
      <c r="F13" s="73" t="str">
        <f>IFERROR(INDEX(別表!M52:'別表'!M57,MATCH("●",別表!F52:'別表'!F57,0)),"")</f>
        <v/>
      </c>
      <c r="G13" s="73" t="str">
        <f>IFERROR(INDEX(別表!N52:'別表'!N57,MATCH("●",別表!F52:'別表'!F57,0)),"")</f>
        <v/>
      </c>
      <c r="H13" s="73" t="str">
        <f>IFERROR(INDEX(別表!O52:'別表'!O57,MATCH("●",別表!F52:'別表'!F57,0)),"")</f>
        <v/>
      </c>
      <c r="I13" s="75" t="str">
        <f>IFERROR(INDEX(別表!P52:'別表'!P57,MATCH("●",別表!F52:'別表'!F57,0)),"")</f>
        <v/>
      </c>
      <c r="J13" s="75" t="str">
        <f>IFERROR(INDEX(別表!Q52:'別表'!Q57,MATCH("●",別表!F52:'別表'!F57,0)),"")</f>
        <v/>
      </c>
      <c r="K13" s="75" t="str">
        <f>IFERROR(INDEX(別表!R52:'別表'!R57,MATCH("●",別表!F52:'別表'!F57,0)),"")</f>
        <v/>
      </c>
      <c r="L13" s="87" t="str">
        <f>CONCATENATE(別表!I52,別表!I53,別表!I54,別表!I55,別表!I56,別表!I57)</f>
        <v/>
      </c>
      <c r="M13" s="75" t="str">
        <f>IF(COUNTIF(別表!F52:F57, "●"),別表!G52, "")</f>
        <v/>
      </c>
    </row>
    <row r="14" spans="1:13" x14ac:dyDescent="0.4">
      <c r="A14" s="73" t="str">
        <f>IFERROR(INDEX(別表!B58:'別表'!B71,MATCH("●",別表!F58:'別表'!F71,0)),"")</f>
        <v/>
      </c>
      <c r="B14" s="73" t="str">
        <f>IFERROR(INDEX(別表!C58:'別表'!C71,MATCH("●",別表!F58:'別表'!F71,0)),"")</f>
        <v/>
      </c>
      <c r="C14" s="88" t="str">
        <f>IFERROR(INDEX(別表!J58:'別表'!J71,MATCH("●",別表!F58:'別表'!F71,0)),"")</f>
        <v/>
      </c>
      <c r="D14" s="73" t="str">
        <f>IFERROR(INDEX(別表!K58:'別表'!K71,MATCH("●",別表!F58:'別表'!F71,0)),"")</f>
        <v/>
      </c>
      <c r="E14" s="73" t="str">
        <f>IFERROR(INDEX(別表!L58:'別表'!L71,MATCH("●",別表!F58:'別表'!F71,0)),"")</f>
        <v/>
      </c>
      <c r="F14" s="73" t="str">
        <f>IFERROR(INDEX(別表!M58:'別表'!M71,MATCH("●",別表!F58:'別表'!F71,0)),"")</f>
        <v/>
      </c>
      <c r="G14" s="73" t="str">
        <f>IFERROR(INDEX(別表!N58:'別表'!N71,MATCH("●",別表!F58:'別表'!F71,0)),"")</f>
        <v/>
      </c>
      <c r="H14" s="73" t="str">
        <f>IFERROR(INDEX(別表!O58:'別表'!O71,MATCH("●",別表!F58:'別表'!F71,0)),"")</f>
        <v/>
      </c>
      <c r="I14" s="75" t="str">
        <f>IFERROR(INDEX(別表!P58:'別表'!P71,MATCH("●",別表!F58:'別表'!F71,0)),"")</f>
        <v/>
      </c>
      <c r="J14" s="75" t="str">
        <f>IFERROR(INDEX(別表!Q58:'別表'!Q71,MATCH("●",別表!F58:'別表'!F71,0)),"")</f>
        <v/>
      </c>
      <c r="K14" s="75" t="str">
        <f>IFERROR(INDEX(別表!R58:'別表'!R71,MATCH("●",別表!F58:'別表'!F71,0)),"")</f>
        <v/>
      </c>
      <c r="L14" s="87" t="str">
        <f>CONCATENATE(別表!I58,別表!I59,別表!I60,別表!I61,別表!I62,別表!I63,別表!I64,別表!I65,別表!I66,別表!I67,別表!I68,別表!I69,別表!I70,別表!I71)</f>
        <v/>
      </c>
      <c r="M14" s="75" t="str">
        <f>IF(COUNTIF(別表!F58:F71, "●"),別表!G58, "")</f>
        <v/>
      </c>
    </row>
    <row r="15" spans="1:13" x14ac:dyDescent="0.4">
      <c r="A15" s="73" t="str">
        <f>IFERROR(INDEX(別表!B72:'別表'!B81,MATCH("●",別表!F72:'別表'!F81,0)),"")</f>
        <v/>
      </c>
      <c r="B15" s="73" t="str">
        <f>IFERROR(INDEX(別表!C72:'別表'!C81,MATCH("●",別表!F72:'別表'!F81,0)),"")</f>
        <v/>
      </c>
      <c r="C15" s="88" t="str">
        <f>IFERROR(INDEX(別表!J72:'別表'!J81,MATCH("●",別表!F72:'別表'!F81,0)),"")</f>
        <v/>
      </c>
      <c r="D15" s="73" t="str">
        <f>IFERROR(INDEX(別表!K72:'別表'!K81,MATCH("●",別表!F72:'別表'!F81,0)),"")</f>
        <v/>
      </c>
      <c r="E15" s="73" t="str">
        <f>IFERROR(INDEX(別表!L72:'別表'!L81,MATCH("●",別表!F72:'別表'!F81,0)),"")</f>
        <v/>
      </c>
      <c r="F15" s="73" t="str">
        <f>IFERROR(INDEX(別表!M72:'別表'!M81,MATCH("●",別表!F72:'別表'!F81,0)),"")</f>
        <v/>
      </c>
      <c r="G15" s="73" t="str">
        <f>IFERROR(INDEX(別表!N72:'別表'!N81,MATCH("●",別表!F72:'別表'!F81,0)),"")</f>
        <v/>
      </c>
      <c r="H15" s="73" t="str">
        <f>IFERROR(INDEX(別表!O72:'別表'!O81,MATCH("●",別表!F72:'別表'!F81,0)),"")</f>
        <v/>
      </c>
      <c r="I15" s="75" t="str">
        <f>IFERROR(INDEX(別表!P72:'別表'!P81,MATCH("●",別表!F72:'別表'!F81,0)),"")</f>
        <v/>
      </c>
      <c r="J15" s="75" t="str">
        <f>IFERROR(INDEX(別表!Q72:'別表'!Q81,MATCH("●",別表!F72:'別表'!F81,0)),"")</f>
        <v/>
      </c>
      <c r="K15" s="75" t="str">
        <f>IFERROR(INDEX(別表!R72:'別表'!R81,MATCH("●",別表!F72:'別表'!F81,0)),"")</f>
        <v/>
      </c>
      <c r="L15" s="87" t="str">
        <f>CONCATENATE(別表!I72,別表!I73,別表!I74,別表!I75,別表!I76,別表!I77,別表!I78,別表!I79,別表!I80,別表!I81)</f>
        <v/>
      </c>
      <c r="M15" s="75" t="str">
        <f>IF(COUNTIF(別表!F72:F81, "●"),別表!G72, "")</f>
        <v/>
      </c>
    </row>
    <row r="16" spans="1:13" x14ac:dyDescent="0.4">
      <c r="A16" s="73" t="str">
        <f>IFERROR(INDEX(別表!B82:'別表'!B90,MATCH("●",別表!F82:'別表'!F90,0)),"")</f>
        <v/>
      </c>
      <c r="B16" s="73" t="str">
        <f>IFERROR(INDEX(別表!C82:'別表'!C90,MATCH("●",別表!F82:'別表'!F90,0)),"")</f>
        <v/>
      </c>
      <c r="C16" s="88" t="str">
        <f>IFERROR(INDEX(別表!J82:'別表'!J90,MATCH("●",別表!F82:'別表'!F90,0)),"")</f>
        <v/>
      </c>
      <c r="D16" s="73" t="str">
        <f>IFERROR(INDEX(別表!K82:'別表'!K90,MATCH("●",別表!F82:'別表'!F90,0)),"")</f>
        <v/>
      </c>
      <c r="E16" s="73" t="str">
        <f>IFERROR(INDEX(別表!L82:'別表'!L90,MATCH("●",別表!F82:'別表'!F90,0)),"")</f>
        <v/>
      </c>
      <c r="F16" s="73" t="str">
        <f>IFERROR(INDEX(別表!M82:'別表'!M90,MATCH("●",別表!F82:'別表'!F90,0)),"")</f>
        <v/>
      </c>
      <c r="G16" s="73" t="str">
        <f>IFERROR(INDEX(別表!N82:'別表'!N90,MATCH("●",別表!F82:'別表'!F90,0)),"")</f>
        <v/>
      </c>
      <c r="H16" s="73" t="str">
        <f>IFERROR(INDEX(別表!O82:'別表'!O90,MATCH("●",別表!F82:'別表'!F90,0)),"")</f>
        <v/>
      </c>
      <c r="I16" s="75" t="str">
        <f>IFERROR(INDEX(別表!P82:'別表'!P90,MATCH("●",別表!F82:'別表'!F90,0)),"")</f>
        <v/>
      </c>
      <c r="J16" s="75" t="str">
        <f>IFERROR(INDEX(別表!Q82:'別表'!Q90,MATCH("●",別表!F82:'別表'!F90,0)),"")</f>
        <v/>
      </c>
      <c r="K16" s="75" t="str">
        <f>IFERROR(INDEX(別表!R82:'別表'!R90,MATCH("●",別表!F82:'別表'!F90,0)),"")</f>
        <v/>
      </c>
      <c r="L16" s="87" t="str">
        <f>CONCATENATE(別表!I82,別表!I83,別表!I84,別表!I85,別表!I86,別表!I87,別表!I88,別表!I89,別表!I90)</f>
        <v/>
      </c>
      <c r="M16" s="75" t="str">
        <f>IF(COUNTIF(別表!F82:F90, "●"),別表!G82, "")</f>
        <v/>
      </c>
    </row>
    <row r="17" spans="1:13" x14ac:dyDescent="0.4">
      <c r="A17" s="73" t="str">
        <f>IFERROR(INDEX(別表!B91:'別表'!B102,MATCH("●",別表!F91:'別表'!F102,0)),"")</f>
        <v/>
      </c>
      <c r="B17" s="73" t="str">
        <f>IFERROR(INDEX(別表!C91:'別表'!C102,MATCH("●",別表!F91:'別表'!F102,0)),"")</f>
        <v/>
      </c>
      <c r="C17" s="88" t="str">
        <f>IFERROR(INDEX(別表!J91:'別表'!J102,MATCH("●",別表!F91:'別表'!F102,0)),"")</f>
        <v/>
      </c>
      <c r="D17" s="73" t="str">
        <f>IFERROR(INDEX(別表!K91:'別表'!K102,MATCH("●",別表!F91:'別表'!F102,0)),"")</f>
        <v/>
      </c>
      <c r="E17" s="73" t="str">
        <f>IFERROR(INDEX(別表!L91:'別表'!L102,MATCH("●",別表!F91:'別表'!F102,0)),"")</f>
        <v/>
      </c>
      <c r="F17" s="73" t="str">
        <f>IFERROR(INDEX(別表!M91:'別表'!M102,MATCH("●",別表!F91:'別表'!F102,0)),"")</f>
        <v/>
      </c>
      <c r="G17" s="73" t="str">
        <f>IFERROR(INDEX(別表!N91:'別表'!N102,MATCH("●",別表!F91:'別表'!F102,0)),"")</f>
        <v/>
      </c>
      <c r="H17" s="73" t="str">
        <f>IFERROR(INDEX(別表!O91:'別表'!O102,MATCH("●",別表!F91:'別表'!F102,0)),"")</f>
        <v/>
      </c>
      <c r="I17" s="75" t="str">
        <f>IFERROR(INDEX(別表!P91:'別表'!P102,MATCH("●",別表!F91:'別表'!F102,0)),"")</f>
        <v/>
      </c>
      <c r="J17" s="75" t="str">
        <f>IFERROR(INDEX(別表!Q91:'別表'!Q102,MATCH("●",別表!F91:'別表'!F102,0)),"")</f>
        <v/>
      </c>
      <c r="K17" s="75" t="str">
        <f>IFERROR(INDEX(別表!R91:'別表'!R102,MATCH("●",別表!F91:'別表'!F102,0)),"")</f>
        <v/>
      </c>
      <c r="L17" s="87" t="str">
        <f>CONCATENATE(別表!I91,別表!I92,別表!I93,別表!I94,別表!I95,別表!I96,別表!I97,別表!I98,別表!I99,別表!I100,別表!I101,別表!I102)</f>
        <v/>
      </c>
      <c r="M17" s="75" t="str">
        <f>IF(COUNTIF(別表!F91:F102, "●"),別表!G91, "")</f>
        <v/>
      </c>
    </row>
    <row r="18" spans="1:13" x14ac:dyDescent="0.4">
      <c r="A18" s="73" t="str">
        <f>IFERROR(INDEX(別表!B103:'別表'!B105,MATCH("●",別表!F103:'別表'!F105,0)),"")</f>
        <v/>
      </c>
      <c r="B18" s="73" t="str">
        <f>IFERROR(INDEX(別表!C103:'別表'!C105,MATCH("●",別表!F103:'別表'!F105,0)),"")</f>
        <v/>
      </c>
      <c r="C18" s="88" t="str">
        <f>IFERROR(INDEX(別表!J103:'別表'!J105,MATCH("●",別表!F103:'別表'!F105,0)),"")</f>
        <v/>
      </c>
      <c r="D18" s="73" t="str">
        <f>IFERROR(INDEX(別表!K103:'別表'!K105,MATCH("●",別表!F103:'別表'!F105,0)),"")</f>
        <v/>
      </c>
      <c r="E18" s="73" t="str">
        <f>IFERROR(INDEX(別表!L103:'別表'!L105,MATCH("●",別表!F103:'別表'!F105,0)),"")</f>
        <v/>
      </c>
      <c r="F18" s="73" t="str">
        <f>IFERROR(INDEX(別表!M103:'別表'!M105,MATCH("●",別表!F103:'別表'!F105,0)),"")</f>
        <v/>
      </c>
      <c r="G18" s="73" t="str">
        <f>IFERROR(INDEX(別表!N103:'別表'!N105,MATCH("●",別表!F103:'別表'!F105,0)),"")</f>
        <v/>
      </c>
      <c r="H18" s="73" t="str">
        <f>IFERROR(INDEX(別表!O103:'別表'!O105,MATCH("●",別表!F103:'別表'!F105,0)),"")</f>
        <v/>
      </c>
      <c r="I18" s="75" t="str">
        <f>IFERROR(INDEX(別表!P103:'別表'!P105,MATCH("●",別表!F103:'別表'!F105,0)),"")</f>
        <v/>
      </c>
      <c r="J18" s="75" t="str">
        <f>IFERROR(INDEX(別表!Q103:'別表'!Q105,MATCH("●",別表!F103:'別表'!F105,0)),"")</f>
        <v/>
      </c>
      <c r="K18" s="75" t="str">
        <f>IFERROR(INDEX(別表!R103:'別表'!R105,MATCH("●",別表!F103:'別表'!F105,0)),"")</f>
        <v/>
      </c>
      <c r="L18" s="87" t="str">
        <f>CONCATENATE(別表!I103,別表!I104,別表!I105)</f>
        <v/>
      </c>
      <c r="M18" s="75" t="str">
        <f>IF(COUNTIF(別表!F103:F105, "●"),別表!G103, "")</f>
        <v/>
      </c>
    </row>
    <row r="19" spans="1:13" x14ac:dyDescent="0.4">
      <c r="A19" s="73" t="str">
        <f>IFERROR(INDEX(別表!B106:'別表'!B109,MATCH("●",別表!F106:'別表'!F109,0)),"")</f>
        <v/>
      </c>
      <c r="B19" s="73" t="str">
        <f>IFERROR(INDEX(別表!C106:'別表'!C109,MATCH("●",別表!F106:'別表'!F109,0)),"")</f>
        <v/>
      </c>
      <c r="C19" s="88" t="str">
        <f>IFERROR(INDEX(別表!J106:'別表'!J109,MATCH("●",別表!F106:'別表'!F109,0)),"")</f>
        <v/>
      </c>
      <c r="D19" s="73" t="str">
        <f>IFERROR(INDEX(別表!K106:'別表'!K109,MATCH("●",別表!F106:'別表'!F109,0)),"")</f>
        <v/>
      </c>
      <c r="E19" s="73" t="str">
        <f>IFERROR(INDEX(別表!L106:'別表'!L109,MATCH("●",別表!F106:'別表'!F109,0)),"")</f>
        <v/>
      </c>
      <c r="F19" s="73" t="str">
        <f>IFERROR(INDEX(別表!M106:'別表'!M109,MATCH("●",別表!F106:'別表'!F109,0)),"")</f>
        <v/>
      </c>
      <c r="G19" s="73" t="str">
        <f>IFERROR(INDEX(別表!N106:'別表'!N109,MATCH("●",別表!F106:'別表'!F109,0)),"")</f>
        <v/>
      </c>
      <c r="H19" s="73" t="str">
        <f>IFERROR(INDEX(別表!O106:'別表'!O109,MATCH("●",別表!F106:'別表'!F109,0)),"")</f>
        <v/>
      </c>
      <c r="I19" s="75" t="str">
        <f>IFERROR(INDEX(別表!P106:'別表'!P109,MATCH("●",別表!F106:'別表'!F109,0)),"")</f>
        <v/>
      </c>
      <c r="J19" s="75" t="str">
        <f>IFERROR(INDEX(別表!Q106:'別表'!Q109,MATCH("●",別表!F106:'別表'!F109,0)),"")</f>
        <v/>
      </c>
      <c r="K19" s="75" t="str">
        <f>IFERROR(INDEX(別表!R106:'別表'!R109,MATCH("●",別表!F106:'別表'!F109,0)),"")</f>
        <v/>
      </c>
      <c r="L19" s="87" t="str">
        <f>CONCATENATE(別表!I106,別表!I107,別表!I108,別表!I109)</f>
        <v/>
      </c>
      <c r="M19" s="75" t="str">
        <f>IF(COUNTIF(別表!F106:F109, "●"),別表!G106, "")</f>
        <v/>
      </c>
    </row>
    <row r="20" spans="1:13" x14ac:dyDescent="0.4">
      <c r="A20" s="73" t="str">
        <f>IFERROR(INDEX(別表!B110:'別表'!B112,MATCH("●",別表!F110:'別表'!F112,0)),"")</f>
        <v/>
      </c>
      <c r="B20" s="73" t="str">
        <f>IFERROR(INDEX(別表!C110:'別表'!C112,MATCH("●",別表!F110:'別表'!F112,0)),"")</f>
        <v/>
      </c>
      <c r="C20" s="88" t="str">
        <f>IFERROR(INDEX(別表!J110:'別表'!J112,MATCH("●",別表!F110:'別表'!F112,0)),"")</f>
        <v/>
      </c>
      <c r="D20" s="73" t="str">
        <f>IFERROR(INDEX(別表!K110:'別表'!K112,MATCH("●",別表!F110:'別表'!F112,0)),"")</f>
        <v/>
      </c>
      <c r="E20" s="73" t="str">
        <f>IFERROR(INDEX(別表!L110:'別表'!L112,MATCH("●",別表!F110:'別表'!F112,0)),"")</f>
        <v/>
      </c>
      <c r="F20" s="73" t="str">
        <f>IFERROR(INDEX(別表!M110:'別表'!M112,MATCH("●",別表!F110:'別表'!F112,0)),"")</f>
        <v/>
      </c>
      <c r="G20" s="73" t="str">
        <f>IFERROR(INDEX(別表!N110:'別表'!N112,MATCH("●",別表!F110:'別表'!F112,0)),"")</f>
        <v/>
      </c>
      <c r="H20" s="73" t="str">
        <f>IFERROR(INDEX(別表!O110:'別表'!O112,MATCH("●",別表!F110:'別表'!F112,0)),"")</f>
        <v/>
      </c>
      <c r="I20" s="75" t="str">
        <f>IFERROR(INDEX(別表!P110:'別表'!P112,MATCH("●",別表!F110:'別表'!F112,0)),"")</f>
        <v/>
      </c>
      <c r="J20" s="75" t="str">
        <f>IFERROR(INDEX(別表!Q110:'別表'!Q112,MATCH("●",別表!F110:'別表'!F112,0)),"")</f>
        <v/>
      </c>
      <c r="K20" s="75" t="str">
        <f>IFERROR(INDEX(別表!R110:'別表'!R112,MATCH("●",別表!F110:'別表'!F112,0)),"")</f>
        <v/>
      </c>
      <c r="L20" s="87" t="str">
        <f>CONCATENATE(別表!I110,別表!I111,別表!I112)</f>
        <v/>
      </c>
      <c r="M20" s="75" t="str">
        <f>IF(COUNTIF(別表!F110:F112, "●"),別表!G110, "")</f>
        <v/>
      </c>
    </row>
    <row r="21" spans="1:13" x14ac:dyDescent="0.4">
      <c r="A21" s="73" t="str">
        <f>IFERROR(INDEX(別表!B113:'別表'!B114,MATCH("●",別表!F113:'別表'!F114,0)),"")</f>
        <v/>
      </c>
      <c r="B21" s="73" t="str">
        <f>IFERROR(INDEX(別表!C113:'別表'!C114,MATCH("●",別表!F113:'別表'!F114,0)),"")</f>
        <v/>
      </c>
      <c r="C21" s="88" t="str">
        <f>IFERROR(INDEX(別表!J113:'別表'!J114,MATCH("●",別表!F113:'別表'!F114,0)),"")</f>
        <v/>
      </c>
      <c r="D21" s="73" t="str">
        <f>IFERROR(INDEX(別表!K113:'別表'!K114,MATCH("●",別表!F113:'別表'!F114,0)),"")</f>
        <v/>
      </c>
      <c r="E21" s="73" t="str">
        <f>IFERROR(INDEX(別表!L113:'別表'!L114,MATCH("●",別表!F113:'別表'!F114,0)),"")</f>
        <v/>
      </c>
      <c r="F21" s="73" t="str">
        <f>IFERROR(INDEX(別表!M113:'別表'!M114,MATCH("●",別表!F113:'別表'!F114,0)),"")</f>
        <v/>
      </c>
      <c r="G21" s="73" t="str">
        <f>IFERROR(INDEX(別表!N113:'別表'!N114,MATCH("●",別表!F113:'別表'!F114,0)),"")</f>
        <v/>
      </c>
      <c r="H21" s="73" t="str">
        <f>IFERROR(INDEX(別表!O113:'別表'!O114,MATCH("●",別表!F113:'別表'!F114,0)),"")</f>
        <v/>
      </c>
      <c r="I21" s="75" t="str">
        <f>IFERROR(INDEX(別表!P113:'別表'!P114,MATCH("●",別表!F113:'別表'!F114,0)),"")</f>
        <v/>
      </c>
      <c r="J21" s="75" t="str">
        <f>IFERROR(INDEX(別表!Q113:'別表'!Q114,MATCH("●",別表!F113:'別表'!F114,0)),"")</f>
        <v/>
      </c>
      <c r="K21" s="75" t="str">
        <f>IFERROR(INDEX(別表!R113:'別表'!R114,MATCH("●",別表!F113:'別表'!F114,0)),"")</f>
        <v/>
      </c>
      <c r="L21" s="87" t="str">
        <f>CONCATENATE(別表!I113,別表!I114)</f>
        <v/>
      </c>
      <c r="M21" s="75" t="str">
        <f>IF(COUNTIF(別表!F113:F114, "●"),別表!G113, "")</f>
        <v/>
      </c>
    </row>
    <row r="22" spans="1:13" x14ac:dyDescent="0.4">
      <c r="A22" s="73" t="str">
        <f>IFERROR(INDEX(別表!B115:'別表'!B117,MATCH("●",別表!F115:'別表'!F117,0)),"")</f>
        <v/>
      </c>
      <c r="B22" s="73" t="str">
        <f>IFERROR(INDEX(別表!C115:'別表'!C117,MATCH("●",別表!F115:'別表'!F117,0)),"")</f>
        <v/>
      </c>
      <c r="C22" s="88" t="str">
        <f>IFERROR(INDEX(別表!J115:'別表'!J117,MATCH("●",別表!F115:'別表'!F117,0)),"")</f>
        <v/>
      </c>
      <c r="D22" s="73" t="str">
        <f>IFERROR(INDEX(別表!K115:'別表'!K117,MATCH("●",別表!F115:'別表'!F117,0)),"")</f>
        <v/>
      </c>
      <c r="E22" s="73" t="str">
        <f>IFERROR(INDEX(別表!L115:'別表'!L117,MATCH("●",別表!F115:'別表'!F117,0)),"")</f>
        <v/>
      </c>
      <c r="F22" s="73" t="str">
        <f>IFERROR(INDEX(別表!M115:'別表'!M117,MATCH("●",別表!F115:'別表'!F117,0)),"")</f>
        <v/>
      </c>
      <c r="G22" s="73" t="str">
        <f>IFERROR(INDEX(別表!N115:'別表'!N117,MATCH("●",別表!F115:'別表'!F117,0)),"")</f>
        <v/>
      </c>
      <c r="H22" s="73" t="str">
        <f>IFERROR(INDEX(別表!O115:'別表'!O117,MATCH("●",別表!F115:'別表'!F117,0)),"")</f>
        <v/>
      </c>
      <c r="I22" s="75" t="str">
        <f>IFERROR(INDEX(別表!P115:'別表'!P117,MATCH("●",別表!F115:'別表'!F117,0)),"")</f>
        <v/>
      </c>
      <c r="J22" s="75" t="str">
        <f>IFERROR(INDEX(別表!Q115:'別表'!Q117,MATCH("●",別表!F115:'別表'!F117,0)),"")</f>
        <v/>
      </c>
      <c r="K22" s="75" t="str">
        <f>IFERROR(INDEX(別表!R115:'別表'!R117,MATCH("●",別表!F115:'別表'!F117,0)),"")</f>
        <v/>
      </c>
      <c r="L22" s="87" t="str">
        <f>CONCATENATE(別表!I115,別表!I116,別表!I117)</f>
        <v/>
      </c>
      <c r="M22" s="75" t="str">
        <f>IF(COUNTIF(別表!F115:F117, "●"),別表!G115, "")</f>
        <v/>
      </c>
    </row>
    <row r="23" spans="1:13" x14ac:dyDescent="0.4">
      <c r="A23" s="73" t="str">
        <f>IFERROR(INDEX(別表!B118:'別表'!B121,MATCH("●",別表!F118:'別表'!F121,0)),"")</f>
        <v/>
      </c>
      <c r="B23" s="73" t="str">
        <f>IFERROR(INDEX(別表!C118:'別表'!C121,MATCH("●",別表!F118:'別表'!F121,0)),"")</f>
        <v/>
      </c>
      <c r="C23" s="88" t="str">
        <f>IFERROR(INDEX(別表!J118:'別表'!J121,MATCH("●",別表!F118:'別表'!F121,0)),"")</f>
        <v/>
      </c>
      <c r="D23" s="73" t="str">
        <f>IFERROR(INDEX(別表!K118:'別表'!K121,MATCH("●",別表!F118:'別表'!F121,0)),"")</f>
        <v/>
      </c>
      <c r="E23" s="73" t="str">
        <f>IFERROR(INDEX(別表!L118:'別表'!L121,MATCH("●",別表!F118:'別表'!F121,0)),"")</f>
        <v/>
      </c>
      <c r="F23" s="73" t="str">
        <f>IFERROR(INDEX(別表!M118:'別表'!M121,MATCH("●",別表!F118:'別表'!F121,0)),"")</f>
        <v/>
      </c>
      <c r="G23" s="73" t="str">
        <f>IFERROR(INDEX(別表!N118:'別表'!N121,MATCH("●",別表!F118:'別表'!F121,0)),"")</f>
        <v/>
      </c>
      <c r="H23" s="73" t="str">
        <f>IFERROR(INDEX(別表!O118:'別表'!O121,MATCH("●",別表!F118:'別表'!F121,0)),"")</f>
        <v/>
      </c>
      <c r="I23" s="75" t="str">
        <f>IFERROR(INDEX(別表!P118:'別表'!P121,MATCH("●",別表!F118:'別表'!F121,0)),"")</f>
        <v/>
      </c>
      <c r="J23" s="75" t="str">
        <f>IFERROR(INDEX(別表!Q118:'別表'!Q121,MATCH("●",別表!F118:'別表'!F121,0)),"")</f>
        <v/>
      </c>
      <c r="K23" s="75" t="str">
        <f>IFERROR(INDEX(別表!R118:'別表'!R121,MATCH("●",別表!F118:'別表'!F121,0)),"")</f>
        <v/>
      </c>
      <c r="L23" s="87" t="str">
        <f>CONCATENATE(別表!I118,別表!I119,別表!I120,別表!I121)</f>
        <v/>
      </c>
      <c r="M23" s="75" t="str">
        <f>IF(COUNTIF(別表!F118:F121, "●"),別表!G118, "")</f>
        <v/>
      </c>
    </row>
    <row r="24" spans="1:13" x14ac:dyDescent="0.4">
      <c r="A24" s="73" t="str">
        <f>IFERROR(INDEX(別表!B122:'別表'!B125,MATCH("●",別表!F122:'別表'!F125,0)),"")</f>
        <v/>
      </c>
      <c r="B24" s="73" t="str">
        <f>IFERROR(INDEX(別表!C122:'別表'!C125,MATCH("●",別表!F122:'別表'!F125,0)),"")</f>
        <v/>
      </c>
      <c r="C24" s="88" t="str">
        <f>IFERROR(INDEX(別表!J122:'別表'!J125,MATCH("●",別表!F122:'別表'!F125,0)),"")</f>
        <v/>
      </c>
      <c r="D24" s="73" t="str">
        <f>IFERROR(INDEX(別表!K122:'別表'!K125,MATCH("●",別表!F122:'別表'!F125,0)),"")</f>
        <v/>
      </c>
      <c r="E24" s="73" t="str">
        <f>IFERROR(INDEX(別表!L122:'別表'!L125,MATCH("●",別表!F122:'別表'!F125,0)),"")</f>
        <v/>
      </c>
      <c r="F24" s="73" t="str">
        <f>IFERROR(INDEX(別表!M122:'別表'!M125,MATCH("●",別表!F122:'別表'!F125,0)),"")</f>
        <v/>
      </c>
      <c r="G24" s="73" t="str">
        <f>IFERROR(INDEX(別表!N122:'別表'!N125,MATCH("●",別表!F122:'別表'!F125,0)),"")</f>
        <v/>
      </c>
      <c r="H24" s="73" t="str">
        <f>IFERROR(INDEX(別表!O122:'別表'!O125,MATCH("●",別表!F122:'別表'!F125,0)),"")</f>
        <v/>
      </c>
      <c r="I24" s="75" t="str">
        <f>IFERROR(INDEX(別表!P122:'別表'!P125,MATCH("●",別表!F122:'別表'!F125,0)),"")</f>
        <v/>
      </c>
      <c r="J24" s="75" t="str">
        <f>IFERROR(INDEX(別表!Q122:'別表'!Q125,MATCH("●",別表!F122:'別表'!F125,0)),"")</f>
        <v/>
      </c>
      <c r="K24" s="75" t="str">
        <f>IFERROR(INDEX(別表!R122:'別表'!R125,MATCH("●",別表!F122:'別表'!F125,0)),"")</f>
        <v/>
      </c>
      <c r="L24" s="87" t="str">
        <f>CONCATENATE(別表!I122,別表!I123,別表!I124,別表!I125)</f>
        <v/>
      </c>
      <c r="M24" s="75" t="str">
        <f>IF(COUNTIF(別表!F122:F125, "●"),別表!G122, "")</f>
        <v/>
      </c>
    </row>
    <row r="25" spans="1:13" x14ac:dyDescent="0.4">
      <c r="A25" s="73" t="str">
        <f>IFERROR(INDEX(別表!B126:'別表'!B130,MATCH("●",別表!F126:'別表'!F130,0)),"")</f>
        <v/>
      </c>
      <c r="B25" s="73" t="str">
        <f>IFERROR(INDEX(別表!C126:'別表'!C130,MATCH("●",別表!F126:'別表'!F130,0)),"")</f>
        <v/>
      </c>
      <c r="C25" s="88" t="str">
        <f>IFERROR(INDEX(別表!J126:'別表'!J130,MATCH("●",別表!F126:'別表'!F130,0)),"")</f>
        <v/>
      </c>
      <c r="D25" s="73" t="str">
        <f>IFERROR(INDEX(別表!K126:'別表'!K130,MATCH("●",別表!F126:'別表'!F130,0)),"")</f>
        <v/>
      </c>
      <c r="E25" s="73" t="str">
        <f>IFERROR(INDEX(別表!L126:'別表'!L130,MATCH("●",別表!F126:'別表'!F130,0)),"")</f>
        <v/>
      </c>
      <c r="F25" s="73" t="str">
        <f>IFERROR(INDEX(別表!M126:'別表'!M130,MATCH("●",別表!F126:'別表'!F130,0)),"")</f>
        <v/>
      </c>
      <c r="G25" s="73" t="str">
        <f>IFERROR(INDEX(別表!N126:'別表'!N130,MATCH("●",別表!F126:'別表'!F130,0)),"")</f>
        <v/>
      </c>
      <c r="H25" s="73" t="str">
        <f>IFERROR(INDEX(別表!O126:'別表'!O130,MATCH("●",別表!F126:'別表'!F130,0)),"")</f>
        <v/>
      </c>
      <c r="I25" s="75" t="str">
        <f>IFERROR(INDEX(別表!P126:'別表'!P130,MATCH("●",別表!F126:'別表'!F130,0)),"")</f>
        <v/>
      </c>
      <c r="J25" s="75" t="str">
        <f>IFERROR(INDEX(別表!Q126:'別表'!Q130,MATCH("●",別表!F126:'別表'!F130,0)),"")</f>
        <v/>
      </c>
      <c r="K25" s="75" t="str">
        <f>IFERROR(INDEX(別表!R126:'別表'!R130,MATCH("●",別表!F126:'別表'!F130,0)),"")</f>
        <v/>
      </c>
      <c r="L25" s="87" t="str">
        <f>CONCATENATE(別表!I126,別表!I127,別表!I128,別表!I129,別表!I130)</f>
        <v/>
      </c>
      <c r="M25" s="75" t="str">
        <f>IF(COUNTIF(別表!F126:F130, "●"),別表!G126, "")</f>
        <v/>
      </c>
    </row>
    <row r="26" spans="1:13" x14ac:dyDescent="0.4">
      <c r="A26" s="73" t="str">
        <f>IFERROR(INDEX(別表!B131:'別表'!B133,MATCH("●",別表!F131:'別表'!F133,0)),"")</f>
        <v/>
      </c>
      <c r="B26" s="73" t="str">
        <f>IFERROR(INDEX(別表!C131:'別表'!C133,MATCH("●",別表!F131:'別表'!F133,0)),"")</f>
        <v/>
      </c>
      <c r="C26" s="88" t="str">
        <f>IFERROR(INDEX(別表!J131:'別表'!J133,MATCH("●",別表!F131:'別表'!F133,0)),"")</f>
        <v/>
      </c>
      <c r="D26" s="73" t="str">
        <f>IFERROR(INDEX(別表!K131:'別表'!K133,MATCH("●",別表!F131:'別表'!F133,0)),"")</f>
        <v/>
      </c>
      <c r="E26" s="73" t="str">
        <f>IFERROR(INDEX(別表!L131:'別表'!L133,MATCH("●",別表!F131:'別表'!F133,0)),"")</f>
        <v/>
      </c>
      <c r="F26" s="73" t="str">
        <f>IFERROR(INDEX(別表!M131:'別表'!M133,MATCH("●",別表!F131:'別表'!F133,0)),"")</f>
        <v/>
      </c>
      <c r="G26" s="73" t="str">
        <f>IFERROR(INDEX(別表!N131:'別表'!N133,MATCH("●",別表!F131:'別表'!F133,0)),"")</f>
        <v/>
      </c>
      <c r="H26" s="73" t="str">
        <f>IFERROR(INDEX(別表!O131:'別表'!O133,MATCH("●",別表!F131:'別表'!F133,0)),"")</f>
        <v/>
      </c>
      <c r="I26" s="75" t="str">
        <f>IFERROR(INDEX(別表!P131:'別表'!P133,MATCH("●",別表!F131:'別表'!F133,0)),"")</f>
        <v/>
      </c>
      <c r="J26" s="75" t="str">
        <f>IFERROR(INDEX(別表!Q131:'別表'!Q133,MATCH("●",別表!F131:'別表'!F133,0)),"")</f>
        <v/>
      </c>
      <c r="K26" s="75" t="str">
        <f>IFERROR(INDEX(別表!R131:'別表'!R133,MATCH("●",別表!F131:'別表'!F133,0)),"")</f>
        <v/>
      </c>
      <c r="L26" s="87" t="str">
        <f>CONCATENATE(別表!I131,別表!I132,別表!I133)</f>
        <v/>
      </c>
      <c r="M26" s="75" t="str">
        <f>IF(COUNTIF(別表!F131:F133, "●"),別表!G131, "")</f>
        <v/>
      </c>
    </row>
    <row r="27" spans="1:13" x14ac:dyDescent="0.4">
      <c r="A27" s="73" t="str">
        <f>IFERROR(INDEX(別表!B134:'別表'!B144,MATCH("●",別表!F134:'別表'!F144,0)),"")</f>
        <v/>
      </c>
      <c r="B27" s="73" t="str">
        <f>IFERROR(INDEX(別表!C134:'別表'!C144,MATCH("●",別表!F134:'別表'!F144,0)),"")</f>
        <v/>
      </c>
      <c r="C27" s="88" t="str">
        <f>IFERROR(INDEX(別表!J134:'別表'!J144,MATCH("●",別表!F134:'別表'!F144,0)),"")</f>
        <v/>
      </c>
      <c r="D27" s="73" t="str">
        <f>IFERROR(INDEX(別表!K134:'別表'!K144,MATCH("●",別表!F134:'別表'!F144,0)),"")</f>
        <v/>
      </c>
      <c r="E27" s="73" t="str">
        <f>IFERROR(INDEX(別表!L134:'別表'!L144,MATCH("●",別表!F134:'別表'!F144,0)),"")</f>
        <v/>
      </c>
      <c r="F27" s="73" t="str">
        <f>IFERROR(INDEX(別表!M134:'別表'!M144,MATCH("●",別表!F134:'別表'!F144,0)),"")</f>
        <v/>
      </c>
      <c r="G27" s="73" t="str">
        <f>IFERROR(INDEX(別表!N134:'別表'!N144,MATCH("●",別表!F134:'別表'!F144,0)),"")</f>
        <v/>
      </c>
      <c r="H27" s="73" t="str">
        <f>IFERROR(INDEX(別表!O134:'別表'!O144,MATCH("●",別表!F134:'別表'!F144,0)),"")</f>
        <v/>
      </c>
      <c r="I27" s="75" t="str">
        <f>IFERROR(INDEX(別表!P134:'別表'!P144,MATCH("●",別表!F134:'別表'!F144,0)),"")</f>
        <v/>
      </c>
      <c r="J27" s="75" t="str">
        <f>IFERROR(INDEX(別表!Q134:'別表'!Q144,MATCH("●",別表!F134:'別表'!F144,0)),"")</f>
        <v/>
      </c>
      <c r="K27" s="75" t="str">
        <f>IFERROR(INDEX(別表!R134:'別表'!R144,MATCH("●",別表!F134:'別表'!F144,0)),"")</f>
        <v/>
      </c>
      <c r="L27" s="87" t="str">
        <f>CONCATENATE(別表!I134,別表!I135,別表!I136,別表!I137,別表!I138,別表!I139,別表!I140,別表!I141,別表!I142,別表!I143,別表!I144)</f>
        <v/>
      </c>
      <c r="M27" s="75" t="str">
        <f>IF(COUNTIF(別表!F134:F144, "●"),別表!G134, "")</f>
        <v/>
      </c>
    </row>
    <row r="28" spans="1:13" x14ac:dyDescent="0.4">
      <c r="A28" s="73" t="str">
        <f>IFERROR(INDEX(別表!B145:'別表'!B145,MATCH("●",別表!F145:'別表'!F145,0)),"")</f>
        <v/>
      </c>
      <c r="B28" s="73" t="str">
        <f>IFERROR(INDEX(別表!C145:'別表'!C145,MATCH("●",別表!F145:'別表'!F145,0)),"")</f>
        <v/>
      </c>
      <c r="C28" s="88" t="str">
        <f>IFERROR(INDEX(別表!J145:'別表'!J145,MATCH("●",別表!F145:'別表'!F145,0)),"")</f>
        <v/>
      </c>
      <c r="D28" s="73" t="str">
        <f>IFERROR(INDEX(別表!K145:'別表'!K145,MATCH("●",別表!F145:'別表'!F145,0)),"")</f>
        <v/>
      </c>
      <c r="E28" s="73" t="str">
        <f>IFERROR(INDEX(別表!L145:'別表'!L145,MATCH("●",別表!F145:'別表'!F145,0)),"")</f>
        <v/>
      </c>
      <c r="F28" s="73" t="str">
        <f>IFERROR(INDEX(別表!M145:'別表'!M145,MATCH("●",別表!F145:'別表'!F145,0)),"")</f>
        <v/>
      </c>
      <c r="G28" s="73" t="str">
        <f>IFERROR(INDEX(別表!N145:'別表'!N145,MATCH("●",別表!F145:'別表'!F145,0)),"")</f>
        <v/>
      </c>
      <c r="H28" s="73" t="str">
        <f>IFERROR(INDEX(別表!O145:'別表'!O145,MATCH("●",別表!F145:'別表'!F145,0)),"")</f>
        <v/>
      </c>
      <c r="I28" s="75" t="str">
        <f>IFERROR(INDEX(別表!P145:'別表'!P145,MATCH("●",別表!F145:'別表'!F145,0)),"")</f>
        <v/>
      </c>
      <c r="J28" s="75" t="str">
        <f>IFERROR(INDEX(別表!Q145:'別表'!Q145,MATCH("●",別表!F145:'別表'!F145,0)),"")</f>
        <v/>
      </c>
      <c r="K28" s="75" t="str">
        <f>IFERROR(INDEX(別表!R145:'別表'!R145,MATCH("●",別表!F145:'別表'!F145,0)),"")</f>
        <v/>
      </c>
      <c r="L28" s="87" t="str">
        <f>CONCATENATE(別表!I145)</f>
        <v/>
      </c>
    </row>
    <row r="29" spans="1:13" x14ac:dyDescent="0.4">
      <c r="A29" s="73" t="str">
        <f>IFERROR(INDEX(別表!B146:'別表'!B146,MATCH("●",別表!F146:'別表'!F146,0)),"")</f>
        <v/>
      </c>
      <c r="B29" s="73" t="str">
        <f>IFERROR(INDEX(別表!C146:'別表'!C146,MATCH("●",別表!F146:'別表'!F146,0)),"")</f>
        <v/>
      </c>
      <c r="C29" s="88" t="str">
        <f>IFERROR(INDEX(別表!J146:'別表'!J146,MATCH("●",別表!F146:'別表'!F146,0)),"")</f>
        <v/>
      </c>
      <c r="D29" s="73" t="str">
        <f>IFERROR(INDEX(別表!K146:'別表'!K146,MATCH("●",別表!F146:'別表'!F146,0)),"")</f>
        <v/>
      </c>
      <c r="E29" s="73" t="str">
        <f>IFERROR(INDEX(別表!L146:'別表'!L146,MATCH("●",別表!F146:'別表'!F146,0)),"")</f>
        <v/>
      </c>
      <c r="F29" s="73" t="str">
        <f>IFERROR(INDEX(別表!M146:'別表'!M146,MATCH("●",別表!F146:'別表'!F146,0)),"")</f>
        <v/>
      </c>
      <c r="G29" s="73" t="str">
        <f>IFERROR(INDEX(別表!N146:'別表'!N146,MATCH("●",別表!F146:'別表'!F146,0)),"")</f>
        <v/>
      </c>
      <c r="H29" s="73" t="str">
        <f>IFERROR(INDEX(別表!O146:'別表'!O146,MATCH("●",別表!F146:'別表'!F146,0)),"")</f>
        <v/>
      </c>
      <c r="I29" s="75" t="str">
        <f>IFERROR(INDEX(別表!P146:'別表'!P146,MATCH("●",別表!F146:'別表'!F146,0)),"")</f>
        <v/>
      </c>
      <c r="J29" s="75" t="str">
        <f>IFERROR(INDEX(別表!Q146:'別表'!Q146,MATCH("●",別表!F146:'別表'!F146,0)),"")</f>
        <v/>
      </c>
      <c r="K29" s="75" t="str">
        <f>IFERROR(INDEX(別表!R146:'別表'!R146,MATCH("●",別表!F146:'別表'!F146,0)),"")</f>
        <v/>
      </c>
      <c r="L29" s="87" t="str">
        <f>CONCATENATE(別表!I146)</f>
        <v/>
      </c>
    </row>
  </sheetData>
  <sheetProtection selectLockedCells="1" selectUnlockedCells="1"/>
  <phoneticPr fontId="18"/>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FE4F1-9535-463D-B6BA-6348E038CBF6}">
  <sheetPr codeName="Sheet2">
    <pageSetUpPr fitToPage="1"/>
  </sheetPr>
  <dimension ref="A1:M29"/>
  <sheetViews>
    <sheetView zoomScale="85" zoomScaleNormal="85" workbookViewId="0">
      <pane xSplit="2" ySplit="1" topLeftCell="J2" activePane="bottomRight" state="frozen"/>
      <selection pane="topRight" activeCell="C1" sqref="C1"/>
      <selection pane="bottomLeft" activeCell="A2" sqref="A2"/>
      <selection pane="bottomRight"/>
    </sheetView>
  </sheetViews>
  <sheetFormatPr defaultRowHeight="18.75" x14ac:dyDescent="0.4"/>
  <cols>
    <col min="2" max="2" width="20.75" bestFit="1" customWidth="1"/>
    <col min="3" max="3" width="19.625" customWidth="1"/>
    <col min="4" max="4" width="17.75" customWidth="1"/>
    <col min="5" max="5" width="15.125" customWidth="1"/>
    <col min="6" max="6" width="13.25" customWidth="1"/>
    <col min="7" max="7" width="12.75" customWidth="1"/>
    <col min="9" max="9" width="44.625" bestFit="1" customWidth="1"/>
    <col min="10" max="10" width="16.75" customWidth="1"/>
    <col min="11" max="11" width="16.25" customWidth="1"/>
    <col min="12" max="12" width="78.5" style="89" customWidth="1"/>
    <col min="13" max="13" width="25" customWidth="1"/>
  </cols>
  <sheetData>
    <row r="1" spans="1:13" ht="31.5" x14ac:dyDescent="0.4">
      <c r="A1" s="140" t="s">
        <v>137</v>
      </c>
      <c r="B1" s="141" t="s">
        <v>97</v>
      </c>
      <c r="C1" s="141" t="s">
        <v>87</v>
      </c>
      <c r="D1" s="141" t="s">
        <v>95</v>
      </c>
      <c r="E1" s="142" t="s">
        <v>96</v>
      </c>
      <c r="F1" s="141" t="s">
        <v>94</v>
      </c>
      <c r="G1" s="141" t="s">
        <v>88</v>
      </c>
      <c r="H1" s="141" t="s">
        <v>134</v>
      </c>
      <c r="I1" s="141" t="s">
        <v>93</v>
      </c>
      <c r="J1" s="141" t="s">
        <v>4</v>
      </c>
      <c r="K1" s="141" t="s">
        <v>16</v>
      </c>
      <c r="L1" s="143" t="s">
        <v>28</v>
      </c>
      <c r="M1" s="144" t="s">
        <v>89</v>
      </c>
    </row>
    <row r="2" spans="1:13" ht="36" customHeight="1" x14ac:dyDescent="0.4">
      <c r="A2" s="145" t="str" cm="1">
        <f t="array" ref="A2">IFERROR(INDEX(new_data!A:A,SMALL(IF(new_data!A:A&lt;&gt;"",ROW(new_data!A:A)),ROW())),"")</f>
        <v/>
      </c>
      <c r="B2" s="136" t="str" cm="1">
        <f t="array" ref="B2">IFERROR(INDEX(new_data!B:B,SMALL(IF(new_data!B:B&lt;&gt;"",ROW(new_data!B:B)),ROW())),"")</f>
        <v/>
      </c>
      <c r="C2" s="137" t="str" cm="1">
        <f t="array" ref="C2">IFERROR(INDEX(new_data!C:C,SMALL(IF(new_data!C:C&lt;&gt;"",ROW(new_data!C:C)),ROW())),"")</f>
        <v/>
      </c>
      <c r="D2" s="137" t="str" cm="1">
        <f t="array" ref="D2">IFERROR(INDEX(new_data!D:D,SMALL(IF(new_data!D:D&lt;&gt;"",ROW(new_data!D:D)),ROW())),"")</f>
        <v/>
      </c>
      <c r="E2" s="137" t="str" cm="1">
        <f t="array" ref="E2">IFERROR(INDEX(new_data!E:E,SMALL(IF(new_data!E:E&lt;&gt;"",ROW(new_data!E:E)),ROW())),"")</f>
        <v/>
      </c>
      <c r="F2" s="137" t="str" cm="1">
        <f t="array" ref="F2">IFERROR(INDEX(new_data!F:F,SMALL(IF(new_data!F:F&lt;&gt;"",ROW(new_data!F:F)),ROW())),"")</f>
        <v/>
      </c>
      <c r="G2" s="137" t="str" cm="1">
        <f t="array" ref="G2">IFERROR(INDEX(new_data!G:G,SMALL(IF(new_data!G:G&lt;&gt;"",ROW(new_data!G:G)),ROW())),"")</f>
        <v/>
      </c>
      <c r="H2" s="137" t="str" cm="1">
        <f t="array" ref="H2">IFERROR(INDEX(new_data!H:H,SMALL(IF(new_data!H:H&lt;&gt;"",ROW(new_data!H:H)),ROW())),"")</f>
        <v/>
      </c>
      <c r="I2" s="138" t="str" cm="1">
        <f t="array" ref="I2">IFERROR(INDEX(new_data!I:I,SMALL(IF(new_data!I:I&lt;&gt;"",ROW(new_data!I:I)),ROW())),"")</f>
        <v/>
      </c>
      <c r="J2" s="137" t="str" cm="1">
        <f t="array" ref="J2">IFERROR(INDEX(new_data!J:J,SMALL(IF(new_data!J:J&lt;&gt;"",ROW(new_data!J:J)),ROW())),"")</f>
        <v/>
      </c>
      <c r="K2" s="137" t="str" cm="1">
        <f t="array" ref="K2">IFERROR(INDEX(new_data!K:K,SMALL(IF(new_data!K:K&lt;&gt;"",ROW(new_data!K:K)),ROW())),"")</f>
        <v/>
      </c>
      <c r="L2" s="138" t="str" cm="1">
        <f t="array" ref="L2">IFERROR(INDEX(new_data!L:L,SMALL(IF(new_data!L:L&lt;&gt;"",ROW(new_data!L:L)),ROW())),"")</f>
        <v/>
      </c>
      <c r="M2" s="146" t="str" cm="1">
        <f t="array" ref="M2">IFERROR(INDEX(new_data!M:M,SMALL(IF(new_data!M:M&lt;&gt;"",ROW(new_data!M:M)),ROW())),"")</f>
        <v/>
      </c>
    </row>
    <row r="3" spans="1:13" ht="36" customHeight="1" x14ac:dyDescent="0.4">
      <c r="A3" s="145" t="str" cm="1">
        <f t="array" ref="A3">IFERROR(INDEX(new_data!A:A,SMALL(IF(new_data!A:A&lt;&gt;"",ROW(new_data!A:A)),ROW())),"")</f>
        <v/>
      </c>
      <c r="B3" s="136" t="str" cm="1">
        <f t="array" ref="B3">IFERROR(INDEX(new_data!B:B,SMALL(IF(new_data!B:B&lt;&gt;"",ROW(new_data!B:B)),ROW())),"")</f>
        <v/>
      </c>
      <c r="C3" s="137" t="str" cm="1">
        <f t="array" ref="C3">IFERROR(INDEX(new_data!C:C,SMALL(IF(new_data!C:C&lt;&gt;"",ROW(new_data!C:C)),ROW())),"")</f>
        <v/>
      </c>
      <c r="D3" s="137" t="str" cm="1">
        <f t="array" ref="D3">IFERROR(INDEX(new_data!D:D,SMALL(IF(new_data!D:D&lt;&gt;"",ROW(new_data!D:D)),ROW())),"")</f>
        <v/>
      </c>
      <c r="E3" s="137" t="str" cm="1">
        <f t="array" ref="E3">IFERROR(INDEX(new_data!E:E,SMALL(IF(new_data!E:E&lt;&gt;"",ROW(new_data!E:E)),ROW())),"")</f>
        <v/>
      </c>
      <c r="F3" s="137" t="str" cm="1">
        <f t="array" ref="F3">IFERROR(INDEX(new_data!F:F,SMALL(IF(new_data!F:F&lt;&gt;"",ROW(new_data!F:F)),ROW())),"")</f>
        <v/>
      </c>
      <c r="G3" s="137" t="str" cm="1">
        <f t="array" ref="G3">IFERROR(INDEX(new_data!G:G,SMALL(IF(new_data!G:G&lt;&gt;"",ROW(new_data!G:G)),ROW())),"")</f>
        <v/>
      </c>
      <c r="H3" s="137" t="str" cm="1">
        <f t="array" ref="H3">IFERROR(INDEX(new_data!H:H,SMALL(IF(new_data!H:H&lt;&gt;"",ROW(new_data!H:H)),ROW())),"")</f>
        <v/>
      </c>
      <c r="I3" s="138" t="str" cm="1">
        <f t="array" ref="I3">IFERROR(INDEX(new_data!I:I,SMALL(IF(new_data!I:I&lt;&gt;"",ROW(new_data!I:I)),ROW())),"")</f>
        <v/>
      </c>
      <c r="J3" s="137" t="str" cm="1">
        <f t="array" ref="J3">IFERROR(INDEX(new_data!J:J,SMALL(IF(new_data!J:J&lt;&gt;"",ROW(new_data!J:J)),ROW())),"")</f>
        <v/>
      </c>
      <c r="K3" s="137" t="str" cm="1">
        <f t="array" ref="K3">IFERROR(INDEX(new_data!K:K,SMALL(IF(new_data!K:K&lt;&gt;"",ROW(new_data!K:K)),ROW())),"")</f>
        <v/>
      </c>
      <c r="L3" s="138" t="str" cm="1">
        <f t="array" ref="L3">IFERROR(INDEX(new_data!L:L,SMALL(IF(new_data!L:L&lt;&gt;"",ROW(new_data!L:L)),ROW())),"")</f>
        <v/>
      </c>
      <c r="M3" s="146" t="str" cm="1">
        <f t="array" ref="M3">IFERROR(INDEX(new_data!M:M,SMALL(IF(new_data!M:M&lt;&gt;"",ROW(new_data!M:M)),ROW())),"")</f>
        <v/>
      </c>
    </row>
    <row r="4" spans="1:13" ht="36" customHeight="1" x14ac:dyDescent="0.4">
      <c r="A4" s="145" t="str" cm="1">
        <f t="array" ref="A4">IFERROR(INDEX(new_data!A:A,SMALL(IF(new_data!A:A&lt;&gt;"",ROW(new_data!A:A)),ROW())),"")</f>
        <v/>
      </c>
      <c r="B4" s="136" t="str" cm="1">
        <f t="array" ref="B4">IFERROR(INDEX(new_data!B:B,SMALL(IF(new_data!B:B&lt;&gt;"",ROW(new_data!B:B)),ROW())),"")</f>
        <v/>
      </c>
      <c r="C4" s="137" t="str" cm="1">
        <f t="array" ref="C4">IFERROR(INDEX(new_data!C:C,SMALL(IF(new_data!C:C&lt;&gt;"",ROW(new_data!C:C)),ROW())),"")</f>
        <v/>
      </c>
      <c r="D4" s="137" t="str" cm="1">
        <f t="array" ref="D4">IFERROR(INDEX(new_data!D:D,SMALL(IF(new_data!D:D&lt;&gt;"",ROW(new_data!D:D)),ROW())),"")</f>
        <v/>
      </c>
      <c r="E4" s="137" t="str" cm="1">
        <f t="array" ref="E4">IFERROR(INDEX(new_data!E:E,SMALL(IF(new_data!E:E&lt;&gt;"",ROW(new_data!E:E)),ROW())),"")</f>
        <v/>
      </c>
      <c r="F4" s="137" t="str" cm="1">
        <f t="array" ref="F4">IFERROR(INDEX(new_data!F:F,SMALL(IF(new_data!F:F&lt;&gt;"",ROW(new_data!F:F)),ROW())),"")</f>
        <v/>
      </c>
      <c r="G4" s="137" t="str" cm="1">
        <f t="array" ref="G4">IFERROR(INDEX(new_data!G:G,SMALL(IF(new_data!G:G&lt;&gt;"",ROW(new_data!G:G)),ROW())),"")</f>
        <v/>
      </c>
      <c r="H4" s="137" t="str" cm="1">
        <f t="array" ref="H4">IFERROR(INDEX(new_data!H:H,SMALL(IF(new_data!H:H&lt;&gt;"",ROW(new_data!H:H)),ROW())),"")</f>
        <v/>
      </c>
      <c r="I4" s="138" t="str" cm="1">
        <f t="array" ref="I4">IFERROR(INDEX(new_data!I:I,SMALL(IF(new_data!I:I&lt;&gt;"",ROW(new_data!I:I)),ROW())),"")</f>
        <v/>
      </c>
      <c r="J4" s="137" t="str" cm="1">
        <f t="array" ref="J4">IFERROR(INDEX(new_data!J:J,SMALL(IF(new_data!J:J&lt;&gt;"",ROW(new_data!J:J)),ROW())),"")</f>
        <v/>
      </c>
      <c r="K4" s="137" t="str" cm="1">
        <f t="array" ref="K4">IFERROR(INDEX(new_data!K:K,SMALL(IF(new_data!K:K&lt;&gt;"",ROW(new_data!K:K)),ROW())),"")</f>
        <v/>
      </c>
      <c r="L4" s="138" t="str" cm="1">
        <f t="array" ref="L4">IFERROR(INDEX(new_data!L:L,SMALL(IF(new_data!L:L&lt;&gt;"",ROW(new_data!L:L)),ROW())),"")</f>
        <v/>
      </c>
      <c r="M4" s="146" t="str" cm="1">
        <f t="array" ref="M4">IFERROR(INDEX(new_data!M:M,SMALL(IF(new_data!M:M&lt;&gt;"",ROW(new_data!M:M)),ROW())),"")</f>
        <v/>
      </c>
    </row>
    <row r="5" spans="1:13" ht="36" customHeight="1" x14ac:dyDescent="0.4">
      <c r="A5" s="145" t="str" cm="1">
        <f t="array" ref="A5">IFERROR(INDEX(new_data!A:A,SMALL(IF(new_data!A:A&lt;&gt;"",ROW(new_data!A:A)),ROW())),"")</f>
        <v/>
      </c>
      <c r="B5" s="136" t="str" cm="1">
        <f t="array" ref="B5">IFERROR(INDEX(new_data!B:B,SMALL(IF(new_data!B:B&lt;&gt;"",ROW(new_data!B:B)),ROW())),"")</f>
        <v/>
      </c>
      <c r="C5" s="137" t="str" cm="1">
        <f t="array" ref="C5">IFERROR(INDEX(new_data!C:C,SMALL(IF(new_data!C:C&lt;&gt;"",ROW(new_data!C:C)),ROW())),"")</f>
        <v/>
      </c>
      <c r="D5" s="137" t="str" cm="1">
        <f t="array" ref="D5">IFERROR(INDEX(new_data!D:D,SMALL(IF(new_data!D:D&lt;&gt;"",ROW(new_data!D:D)),ROW())),"")</f>
        <v/>
      </c>
      <c r="E5" s="137" t="str" cm="1">
        <f t="array" ref="E5">IFERROR(INDEX(new_data!E:E,SMALL(IF(new_data!E:E&lt;&gt;"",ROW(new_data!E:E)),ROW())),"")</f>
        <v/>
      </c>
      <c r="F5" s="137" t="str" cm="1">
        <f t="array" ref="F5">IFERROR(INDEX(new_data!F:F,SMALL(IF(new_data!F:F&lt;&gt;"",ROW(new_data!F:F)),ROW())),"")</f>
        <v/>
      </c>
      <c r="G5" s="137" t="str" cm="1">
        <f t="array" ref="G5">IFERROR(INDEX(new_data!G:G,SMALL(IF(new_data!G:G&lt;&gt;"",ROW(new_data!G:G)),ROW())),"")</f>
        <v/>
      </c>
      <c r="H5" s="137" t="str" cm="1">
        <f t="array" ref="H5">IFERROR(INDEX(new_data!H:H,SMALL(IF(new_data!H:H&lt;&gt;"",ROW(new_data!H:H)),ROW())),"")</f>
        <v/>
      </c>
      <c r="I5" s="138" t="str" cm="1">
        <f t="array" ref="I5">IFERROR(INDEX(new_data!I:I,SMALL(IF(new_data!I:I&lt;&gt;"",ROW(new_data!I:I)),ROW())),"")</f>
        <v/>
      </c>
      <c r="J5" s="137" t="str" cm="1">
        <f t="array" ref="J5">IFERROR(INDEX(new_data!J:J,SMALL(IF(new_data!J:J&lt;&gt;"",ROW(new_data!J:J)),ROW())),"")</f>
        <v/>
      </c>
      <c r="K5" s="137" t="str" cm="1">
        <f t="array" ref="K5">IFERROR(INDEX(new_data!K:K,SMALL(IF(new_data!K:K&lt;&gt;"",ROW(new_data!K:K)),ROW())),"")</f>
        <v/>
      </c>
      <c r="L5" s="138" t="str" cm="1">
        <f t="array" ref="L5">IFERROR(INDEX(new_data!L:L,SMALL(IF(new_data!L:L&lt;&gt;"",ROW(new_data!L:L)),ROW())),"")</f>
        <v/>
      </c>
      <c r="M5" s="146" t="str" cm="1">
        <f t="array" ref="M5">IFERROR(INDEX(new_data!M:M,SMALL(IF(new_data!M:M&lt;&gt;"",ROW(new_data!M:M)),ROW())),"")</f>
        <v/>
      </c>
    </row>
    <row r="6" spans="1:13" ht="36" customHeight="1" x14ac:dyDescent="0.4">
      <c r="A6" s="145" t="str" cm="1">
        <f t="array" ref="A6">IFERROR(INDEX(new_data!A:A,SMALL(IF(new_data!A:A&lt;&gt;"",ROW(new_data!A:A)),ROW())),"")</f>
        <v/>
      </c>
      <c r="B6" s="136" t="str" cm="1">
        <f t="array" ref="B6">IFERROR(INDEX(new_data!B:B,SMALL(IF(new_data!B:B&lt;&gt;"",ROW(new_data!B:B)),ROW())),"")</f>
        <v/>
      </c>
      <c r="C6" s="137" t="str" cm="1">
        <f t="array" ref="C6">IFERROR(INDEX(new_data!C:C,SMALL(IF(new_data!C:C&lt;&gt;"",ROW(new_data!C:C)),ROW())),"")</f>
        <v/>
      </c>
      <c r="D6" s="137" t="str" cm="1">
        <f t="array" ref="D6">IFERROR(INDEX(new_data!D:D,SMALL(IF(new_data!D:D&lt;&gt;"",ROW(new_data!D:D)),ROW())),"")</f>
        <v/>
      </c>
      <c r="E6" s="137" t="str" cm="1">
        <f t="array" ref="E6">IFERROR(INDEX(new_data!E:E,SMALL(IF(new_data!E:E&lt;&gt;"",ROW(new_data!E:E)),ROW())),"")</f>
        <v/>
      </c>
      <c r="F6" s="137" t="str" cm="1">
        <f t="array" ref="F6">IFERROR(INDEX(new_data!F:F,SMALL(IF(new_data!F:F&lt;&gt;"",ROW(new_data!F:F)),ROW())),"")</f>
        <v/>
      </c>
      <c r="G6" s="137" t="str" cm="1">
        <f t="array" ref="G6">IFERROR(INDEX(new_data!G:G,SMALL(IF(new_data!G:G&lt;&gt;"",ROW(new_data!G:G)),ROW())),"")</f>
        <v/>
      </c>
      <c r="H6" s="137" t="str" cm="1">
        <f t="array" ref="H6">IFERROR(INDEX(new_data!H:H,SMALL(IF(new_data!H:H&lt;&gt;"",ROW(new_data!H:H)),ROW())),"")</f>
        <v/>
      </c>
      <c r="I6" s="138" t="str" cm="1">
        <f t="array" ref="I6">IFERROR(INDEX(new_data!I:I,SMALL(IF(new_data!I:I&lt;&gt;"",ROW(new_data!I:I)),ROW())),"")</f>
        <v/>
      </c>
      <c r="J6" s="137" t="str" cm="1">
        <f t="array" ref="J6">IFERROR(INDEX(new_data!J:J,SMALL(IF(new_data!J:J&lt;&gt;"",ROW(new_data!J:J)),ROW())),"")</f>
        <v/>
      </c>
      <c r="K6" s="137" t="str" cm="1">
        <f t="array" ref="K6">IFERROR(INDEX(new_data!K:K,SMALL(IF(new_data!K:K&lt;&gt;"",ROW(new_data!K:K)),ROW())),"")</f>
        <v/>
      </c>
      <c r="L6" s="138" t="str" cm="1">
        <f t="array" ref="L6">IFERROR(INDEX(new_data!L:L,SMALL(IF(new_data!L:L&lt;&gt;"",ROW(new_data!L:L)),ROW())),"")</f>
        <v/>
      </c>
      <c r="M6" s="146" t="str" cm="1">
        <f t="array" ref="M6">IFERROR(INDEX(new_data!M:M,SMALL(IF(new_data!M:M&lt;&gt;"",ROW(new_data!M:M)),ROW())),"")</f>
        <v/>
      </c>
    </row>
    <row r="7" spans="1:13" ht="36" customHeight="1" x14ac:dyDescent="0.4">
      <c r="A7" s="145" t="str" cm="1">
        <f t="array" ref="A7">IFERROR(INDEX(new_data!A:A,SMALL(IF(new_data!A:A&lt;&gt;"",ROW(new_data!A:A)),ROW())),"")</f>
        <v/>
      </c>
      <c r="B7" s="136" t="str" cm="1">
        <f t="array" ref="B7">IFERROR(INDEX(new_data!B:B,SMALL(IF(new_data!B:B&lt;&gt;"",ROW(new_data!B:B)),ROW())),"")</f>
        <v/>
      </c>
      <c r="C7" s="137" t="str" cm="1">
        <f t="array" ref="C7">IFERROR(INDEX(new_data!C:C,SMALL(IF(new_data!C:C&lt;&gt;"",ROW(new_data!C:C)),ROW())),"")</f>
        <v/>
      </c>
      <c r="D7" s="137" t="str" cm="1">
        <f t="array" ref="D7">IFERROR(INDEX(new_data!D:D,SMALL(IF(new_data!D:D&lt;&gt;"",ROW(new_data!D:D)),ROW())),"")</f>
        <v/>
      </c>
      <c r="E7" s="137" t="str" cm="1">
        <f t="array" ref="E7">IFERROR(INDEX(new_data!E:E,SMALL(IF(new_data!E:E&lt;&gt;"",ROW(new_data!E:E)),ROW())),"")</f>
        <v/>
      </c>
      <c r="F7" s="137" t="str" cm="1">
        <f t="array" ref="F7">IFERROR(INDEX(new_data!F:F,SMALL(IF(new_data!F:F&lt;&gt;"",ROW(new_data!F:F)),ROW())),"")</f>
        <v/>
      </c>
      <c r="G7" s="137" t="str" cm="1">
        <f t="array" ref="G7">IFERROR(INDEX(new_data!G:G,SMALL(IF(new_data!G:G&lt;&gt;"",ROW(new_data!G:G)),ROW())),"")</f>
        <v/>
      </c>
      <c r="H7" s="137" t="str" cm="1">
        <f t="array" ref="H7">IFERROR(INDEX(new_data!H:H,SMALL(IF(new_data!H:H&lt;&gt;"",ROW(new_data!H:H)),ROW())),"")</f>
        <v/>
      </c>
      <c r="I7" s="138" t="str" cm="1">
        <f t="array" ref="I7">IFERROR(INDEX(new_data!I:I,SMALL(IF(new_data!I:I&lt;&gt;"",ROW(new_data!I:I)),ROW())),"")</f>
        <v/>
      </c>
      <c r="J7" s="137" t="str" cm="1">
        <f t="array" ref="J7">IFERROR(INDEX(new_data!J:J,SMALL(IF(new_data!J:J&lt;&gt;"",ROW(new_data!J:J)),ROW())),"")</f>
        <v/>
      </c>
      <c r="K7" s="137" t="str" cm="1">
        <f t="array" ref="K7">IFERROR(INDEX(new_data!K:K,SMALL(IF(new_data!K:K&lt;&gt;"",ROW(new_data!K:K)),ROW())),"")</f>
        <v/>
      </c>
      <c r="L7" s="138" t="str" cm="1">
        <f t="array" ref="L7">IFERROR(INDEX(new_data!L:L,SMALL(IF(new_data!L:L&lt;&gt;"",ROW(new_data!L:L)),ROW())),"")</f>
        <v/>
      </c>
      <c r="M7" s="146" t="str" cm="1">
        <f t="array" ref="M7">IFERROR(INDEX(new_data!M:M,SMALL(IF(new_data!M:M&lt;&gt;"",ROW(new_data!M:M)),ROW())),"")</f>
        <v/>
      </c>
    </row>
    <row r="8" spans="1:13" ht="36" customHeight="1" x14ac:dyDescent="0.4">
      <c r="A8" s="145" t="str" cm="1">
        <f t="array" ref="A8">IFERROR(INDEX(new_data!A:A,SMALL(IF(new_data!A:A&lt;&gt;"",ROW(new_data!A:A)),ROW())),"")</f>
        <v/>
      </c>
      <c r="B8" s="136" t="str" cm="1">
        <f t="array" ref="B8">IFERROR(INDEX(new_data!B:B,SMALL(IF(new_data!B:B&lt;&gt;"",ROW(new_data!B:B)),ROW())),"")</f>
        <v/>
      </c>
      <c r="C8" s="137" t="str" cm="1">
        <f t="array" ref="C8">IFERROR(INDEX(new_data!C:C,SMALL(IF(new_data!C:C&lt;&gt;"",ROW(new_data!C:C)),ROW())),"")</f>
        <v/>
      </c>
      <c r="D8" s="137" t="str" cm="1">
        <f t="array" ref="D8">IFERROR(INDEX(new_data!D:D,SMALL(IF(new_data!D:D&lt;&gt;"",ROW(new_data!D:D)),ROW())),"")</f>
        <v/>
      </c>
      <c r="E8" s="137" t="str" cm="1">
        <f t="array" ref="E8">IFERROR(INDEX(new_data!E:E,SMALL(IF(new_data!E:E&lt;&gt;"",ROW(new_data!E:E)),ROW())),"")</f>
        <v/>
      </c>
      <c r="F8" s="137" t="str" cm="1">
        <f t="array" ref="F8">IFERROR(INDEX(new_data!F:F,SMALL(IF(new_data!F:F&lt;&gt;"",ROW(new_data!F:F)),ROW())),"")</f>
        <v/>
      </c>
      <c r="G8" s="137" t="str" cm="1">
        <f t="array" ref="G8">IFERROR(INDEX(new_data!G:G,SMALL(IF(new_data!G:G&lt;&gt;"",ROW(new_data!G:G)),ROW())),"")</f>
        <v/>
      </c>
      <c r="H8" s="137" t="str" cm="1">
        <f t="array" ref="H8">IFERROR(INDEX(new_data!H:H,SMALL(IF(new_data!H:H&lt;&gt;"",ROW(new_data!H:H)),ROW())),"")</f>
        <v/>
      </c>
      <c r="I8" s="138" t="str" cm="1">
        <f t="array" ref="I8">IFERROR(INDEX(new_data!I:I,SMALL(IF(new_data!I:I&lt;&gt;"",ROW(new_data!I:I)),ROW())),"")</f>
        <v/>
      </c>
      <c r="J8" s="137" t="str" cm="1">
        <f t="array" ref="J8">IFERROR(INDEX(new_data!J:J,SMALL(IF(new_data!J:J&lt;&gt;"",ROW(new_data!J:J)),ROW())),"")</f>
        <v/>
      </c>
      <c r="K8" s="137" t="str" cm="1">
        <f t="array" ref="K8">IFERROR(INDEX(new_data!K:K,SMALL(IF(new_data!K:K&lt;&gt;"",ROW(new_data!K:K)),ROW())),"")</f>
        <v/>
      </c>
      <c r="L8" s="138" t="str" cm="1">
        <f t="array" ref="L8">IFERROR(INDEX(new_data!L:L,SMALL(IF(new_data!L:L&lt;&gt;"",ROW(new_data!L:L)),ROW())),"")</f>
        <v/>
      </c>
      <c r="M8" s="146" t="str" cm="1">
        <f t="array" ref="M8">IFERROR(INDEX(new_data!M:M,SMALL(IF(new_data!M:M&lt;&gt;"",ROW(new_data!M:M)),ROW())),"")</f>
        <v/>
      </c>
    </row>
    <row r="9" spans="1:13" ht="36" customHeight="1" x14ac:dyDescent="0.4">
      <c r="A9" s="145" t="str" cm="1">
        <f t="array" ref="A9">IFERROR(INDEX(new_data!A:A,SMALL(IF(new_data!A:A&lt;&gt;"",ROW(new_data!A:A)),ROW())),"")</f>
        <v/>
      </c>
      <c r="B9" s="136" t="str" cm="1">
        <f t="array" ref="B9">IFERROR(INDEX(new_data!B:B,SMALL(IF(new_data!B:B&lt;&gt;"",ROW(new_data!B:B)),ROW())),"")</f>
        <v/>
      </c>
      <c r="C9" s="137" t="str" cm="1">
        <f t="array" ref="C9">IFERROR(INDEX(new_data!C:C,SMALL(IF(new_data!C:C&lt;&gt;"",ROW(new_data!C:C)),ROW())),"")</f>
        <v/>
      </c>
      <c r="D9" s="137" t="str" cm="1">
        <f t="array" ref="D9">IFERROR(INDEX(new_data!D:D,SMALL(IF(new_data!D:D&lt;&gt;"",ROW(new_data!D:D)),ROW())),"")</f>
        <v/>
      </c>
      <c r="E9" s="137" t="str" cm="1">
        <f t="array" ref="E9">IFERROR(INDEX(new_data!E:E,SMALL(IF(new_data!E:E&lt;&gt;"",ROW(new_data!E:E)),ROW())),"")</f>
        <v/>
      </c>
      <c r="F9" s="137" t="str" cm="1">
        <f t="array" ref="F9">IFERROR(INDEX(new_data!F:F,SMALL(IF(new_data!F:F&lt;&gt;"",ROW(new_data!F:F)),ROW())),"")</f>
        <v/>
      </c>
      <c r="G9" s="137" t="str" cm="1">
        <f t="array" ref="G9">IFERROR(INDEX(new_data!G:G,SMALL(IF(new_data!G:G&lt;&gt;"",ROW(new_data!G:G)),ROW())),"")</f>
        <v/>
      </c>
      <c r="H9" s="137" t="str" cm="1">
        <f t="array" ref="H9">IFERROR(INDEX(new_data!H:H,SMALL(IF(new_data!H:H&lt;&gt;"",ROW(new_data!H:H)),ROW())),"")</f>
        <v/>
      </c>
      <c r="I9" s="138" t="str" cm="1">
        <f t="array" ref="I9">IFERROR(INDEX(new_data!I:I,SMALL(IF(new_data!I:I&lt;&gt;"",ROW(new_data!I:I)),ROW())),"")</f>
        <v/>
      </c>
      <c r="J9" s="137" t="str" cm="1">
        <f t="array" ref="J9">IFERROR(INDEX(new_data!J:J,SMALL(IF(new_data!J:J&lt;&gt;"",ROW(new_data!J:J)),ROW())),"")</f>
        <v/>
      </c>
      <c r="K9" s="137" t="str" cm="1">
        <f t="array" ref="K9">IFERROR(INDEX(new_data!K:K,SMALL(IF(new_data!K:K&lt;&gt;"",ROW(new_data!K:K)),ROW())),"")</f>
        <v/>
      </c>
      <c r="L9" s="138" t="str" cm="1">
        <f t="array" ref="L9">IFERROR(INDEX(new_data!L:L,SMALL(IF(new_data!L:L&lt;&gt;"",ROW(new_data!L:L)),ROW())),"")</f>
        <v/>
      </c>
      <c r="M9" s="146" t="str" cm="1">
        <f t="array" ref="M9">IFERROR(INDEX(new_data!M:M,SMALL(IF(new_data!M:M&lt;&gt;"",ROW(new_data!M:M)),ROW())),"")</f>
        <v/>
      </c>
    </row>
    <row r="10" spans="1:13" ht="36" customHeight="1" x14ac:dyDescent="0.4">
      <c r="A10" s="145" t="str" cm="1">
        <f t="array" ref="A10">IFERROR(INDEX(new_data!A:A,SMALL(IF(new_data!A:A&lt;&gt;"",ROW(new_data!A:A)),ROW())),"")</f>
        <v/>
      </c>
      <c r="B10" s="136" t="str" cm="1">
        <f t="array" ref="B10">IFERROR(INDEX(new_data!B:B,SMALL(IF(new_data!B:B&lt;&gt;"",ROW(new_data!B:B)),ROW())),"")</f>
        <v/>
      </c>
      <c r="C10" s="137" t="str" cm="1">
        <f t="array" ref="C10">IFERROR(INDEX(new_data!C:C,SMALL(IF(new_data!C:C&lt;&gt;"",ROW(new_data!C:C)),ROW())),"")</f>
        <v/>
      </c>
      <c r="D10" s="137" t="str" cm="1">
        <f t="array" ref="D10">IFERROR(INDEX(new_data!D:D,SMALL(IF(new_data!D:D&lt;&gt;"",ROW(new_data!D:D)),ROW())),"")</f>
        <v/>
      </c>
      <c r="E10" s="137" t="str" cm="1">
        <f t="array" ref="E10">IFERROR(INDEX(new_data!E:E,SMALL(IF(new_data!E:E&lt;&gt;"",ROW(new_data!E:E)),ROW())),"")</f>
        <v/>
      </c>
      <c r="F10" s="137" t="str" cm="1">
        <f t="array" ref="F10">IFERROR(INDEX(new_data!F:F,SMALL(IF(new_data!F:F&lt;&gt;"",ROW(new_data!F:F)),ROW())),"")</f>
        <v/>
      </c>
      <c r="G10" s="137" t="str" cm="1">
        <f t="array" ref="G10">IFERROR(INDEX(new_data!G:G,SMALL(IF(new_data!G:G&lt;&gt;"",ROW(new_data!G:G)),ROW())),"")</f>
        <v/>
      </c>
      <c r="H10" s="137" t="str" cm="1">
        <f t="array" ref="H10">IFERROR(INDEX(new_data!H:H,SMALL(IF(new_data!H:H&lt;&gt;"",ROW(new_data!H:H)),ROW())),"")</f>
        <v/>
      </c>
      <c r="I10" s="138" t="str" cm="1">
        <f t="array" ref="I10">IFERROR(INDEX(new_data!I:I,SMALL(IF(new_data!I:I&lt;&gt;"",ROW(new_data!I:I)),ROW())),"")</f>
        <v/>
      </c>
      <c r="J10" s="137" t="str" cm="1">
        <f t="array" ref="J10">IFERROR(INDEX(new_data!J:J,SMALL(IF(new_data!J:J&lt;&gt;"",ROW(new_data!J:J)),ROW())),"")</f>
        <v/>
      </c>
      <c r="K10" s="137" t="str" cm="1">
        <f t="array" ref="K10">IFERROR(INDEX(new_data!K:K,SMALL(IF(new_data!K:K&lt;&gt;"",ROW(new_data!K:K)),ROW())),"")</f>
        <v/>
      </c>
      <c r="L10" s="138" t="str" cm="1">
        <f t="array" ref="L10">IFERROR(INDEX(new_data!L:L,SMALL(IF(new_data!L:L&lt;&gt;"",ROW(new_data!L:L)),ROW())),"")</f>
        <v/>
      </c>
      <c r="M10" s="146" t="str" cm="1">
        <f t="array" ref="M10">IFERROR(INDEX(new_data!M:M,SMALL(IF(new_data!M:M&lt;&gt;"",ROW(new_data!M:M)),ROW())),"")</f>
        <v/>
      </c>
    </row>
    <row r="11" spans="1:13" ht="36" customHeight="1" x14ac:dyDescent="0.4">
      <c r="A11" s="145" t="str" cm="1">
        <f t="array" ref="A11">IFERROR(INDEX(new_data!A:A,SMALL(IF(new_data!A:A&lt;&gt;"",ROW(new_data!A:A)),ROW())),"")</f>
        <v/>
      </c>
      <c r="B11" s="136" t="str" cm="1">
        <f t="array" ref="B11">IFERROR(INDEX(new_data!B:B,SMALL(IF(new_data!B:B&lt;&gt;"",ROW(new_data!B:B)),ROW())),"")</f>
        <v/>
      </c>
      <c r="C11" s="137" t="str" cm="1">
        <f t="array" ref="C11">IFERROR(INDEX(new_data!C:C,SMALL(IF(new_data!C:C&lt;&gt;"",ROW(new_data!C:C)),ROW())),"")</f>
        <v/>
      </c>
      <c r="D11" s="137" t="str" cm="1">
        <f t="array" ref="D11">IFERROR(INDEX(new_data!D:D,SMALL(IF(new_data!D:D&lt;&gt;"",ROW(new_data!D:D)),ROW())),"")</f>
        <v/>
      </c>
      <c r="E11" s="137" t="str" cm="1">
        <f t="array" ref="E11">IFERROR(INDEX(new_data!E:E,SMALL(IF(new_data!E:E&lt;&gt;"",ROW(new_data!E:E)),ROW())),"")</f>
        <v/>
      </c>
      <c r="F11" s="137" t="str" cm="1">
        <f t="array" ref="F11">IFERROR(INDEX(new_data!F:F,SMALL(IF(new_data!F:F&lt;&gt;"",ROW(new_data!F:F)),ROW())),"")</f>
        <v/>
      </c>
      <c r="G11" s="137" t="str" cm="1">
        <f t="array" ref="G11">IFERROR(INDEX(new_data!G:G,SMALL(IF(new_data!G:G&lt;&gt;"",ROW(new_data!G:G)),ROW())),"")</f>
        <v/>
      </c>
      <c r="H11" s="137" t="str" cm="1">
        <f t="array" ref="H11">IFERROR(INDEX(new_data!H:H,SMALL(IF(new_data!H:H&lt;&gt;"",ROW(new_data!H:H)),ROW())),"")</f>
        <v/>
      </c>
      <c r="I11" s="138" t="str" cm="1">
        <f t="array" ref="I11">IFERROR(INDEX(new_data!I:I,SMALL(IF(new_data!I:I&lt;&gt;"",ROW(new_data!I:I)),ROW())),"")</f>
        <v/>
      </c>
      <c r="J11" s="137" t="str" cm="1">
        <f t="array" ref="J11">IFERROR(INDEX(new_data!J:J,SMALL(IF(new_data!J:J&lt;&gt;"",ROW(new_data!J:J)),ROW())),"")</f>
        <v/>
      </c>
      <c r="K11" s="137" t="str" cm="1">
        <f t="array" ref="K11">IFERROR(INDEX(new_data!K:K,SMALL(IF(new_data!K:K&lt;&gt;"",ROW(new_data!K:K)),ROW())),"")</f>
        <v/>
      </c>
      <c r="L11" s="138" t="str" cm="1">
        <f t="array" ref="L11">IFERROR(INDEX(new_data!L:L,SMALL(IF(new_data!L:L&lt;&gt;"",ROW(new_data!L:L)),ROW())),"")</f>
        <v/>
      </c>
      <c r="M11" s="146" t="str" cm="1">
        <f t="array" ref="M11">IFERROR(INDEX(new_data!M:M,SMALL(IF(new_data!M:M&lt;&gt;"",ROW(new_data!M:M)),ROW())),"")</f>
        <v/>
      </c>
    </row>
    <row r="12" spans="1:13" ht="36" customHeight="1" x14ac:dyDescent="0.4">
      <c r="A12" s="145" t="str" cm="1">
        <f t="array" ref="A12">IFERROR(INDEX(new_data!A:A,SMALL(IF(new_data!A:A&lt;&gt;"",ROW(new_data!A:A)),ROW())),"")</f>
        <v/>
      </c>
      <c r="B12" s="136" t="str" cm="1">
        <f t="array" ref="B12">IFERROR(INDEX(new_data!B:B,SMALL(IF(new_data!B:B&lt;&gt;"",ROW(new_data!B:B)),ROW())),"")</f>
        <v/>
      </c>
      <c r="C12" s="137" t="str" cm="1">
        <f t="array" ref="C12">IFERROR(INDEX(new_data!C:C,SMALL(IF(new_data!C:C&lt;&gt;"",ROW(new_data!C:C)),ROW())),"")</f>
        <v/>
      </c>
      <c r="D12" s="137" t="str" cm="1">
        <f t="array" ref="D12">IFERROR(INDEX(new_data!D:D,SMALL(IF(new_data!D:D&lt;&gt;"",ROW(new_data!D:D)),ROW())),"")</f>
        <v/>
      </c>
      <c r="E12" s="137" t="str" cm="1">
        <f t="array" ref="E12">IFERROR(INDEX(new_data!E:E,SMALL(IF(new_data!E:E&lt;&gt;"",ROW(new_data!E:E)),ROW())),"")</f>
        <v/>
      </c>
      <c r="F12" s="137" t="str" cm="1">
        <f t="array" ref="F12">IFERROR(INDEX(new_data!F:F,SMALL(IF(new_data!F:F&lt;&gt;"",ROW(new_data!F:F)),ROW())),"")</f>
        <v/>
      </c>
      <c r="G12" s="137" t="str" cm="1">
        <f t="array" ref="G12">IFERROR(INDEX(new_data!G:G,SMALL(IF(new_data!G:G&lt;&gt;"",ROW(new_data!G:G)),ROW())),"")</f>
        <v/>
      </c>
      <c r="H12" s="137" t="str" cm="1">
        <f t="array" ref="H12">IFERROR(INDEX(new_data!H:H,SMALL(IF(new_data!H:H&lt;&gt;"",ROW(new_data!H:H)),ROW())),"")</f>
        <v/>
      </c>
      <c r="I12" s="138" t="str" cm="1">
        <f t="array" ref="I12">IFERROR(INDEX(new_data!I:I,SMALL(IF(new_data!I:I&lt;&gt;"",ROW(new_data!I:I)),ROW())),"")</f>
        <v/>
      </c>
      <c r="J12" s="137" t="str" cm="1">
        <f t="array" ref="J12">IFERROR(INDEX(new_data!J:J,SMALL(IF(new_data!J:J&lt;&gt;"",ROW(new_data!J:J)),ROW())),"")</f>
        <v/>
      </c>
      <c r="K12" s="137" t="str" cm="1">
        <f t="array" ref="K12">IFERROR(INDEX(new_data!K:K,SMALL(IF(new_data!K:K&lt;&gt;"",ROW(new_data!K:K)),ROW())),"")</f>
        <v/>
      </c>
      <c r="L12" s="138" t="str" cm="1">
        <f t="array" ref="L12">IFERROR(INDEX(new_data!L:L,SMALL(IF(new_data!L:L&lt;&gt;"",ROW(new_data!L:L)),ROW())),"")</f>
        <v/>
      </c>
      <c r="M12" s="146" t="str" cm="1">
        <f t="array" ref="M12">IFERROR(INDEX(new_data!M:M,SMALL(IF(new_data!M:M&lt;&gt;"",ROW(new_data!M:M)),ROW())),"")</f>
        <v/>
      </c>
    </row>
    <row r="13" spans="1:13" ht="36" customHeight="1" x14ac:dyDescent="0.4">
      <c r="A13" s="145" t="str" cm="1">
        <f t="array" ref="A13">IFERROR(INDEX(new_data!A:A,SMALL(IF(new_data!A:A&lt;&gt;"",ROW(new_data!A:A)),ROW())),"")</f>
        <v/>
      </c>
      <c r="B13" s="136" t="str" cm="1">
        <f t="array" ref="B13">IFERROR(INDEX(new_data!B:B,SMALL(IF(new_data!B:B&lt;&gt;"",ROW(new_data!B:B)),ROW())),"")</f>
        <v/>
      </c>
      <c r="C13" s="137" t="str" cm="1">
        <f t="array" ref="C13">IFERROR(INDEX(new_data!C:C,SMALL(IF(new_data!C:C&lt;&gt;"",ROW(new_data!C:C)),ROW())),"")</f>
        <v/>
      </c>
      <c r="D13" s="137" t="str" cm="1">
        <f t="array" ref="D13">IFERROR(INDEX(new_data!D:D,SMALL(IF(new_data!D:D&lt;&gt;"",ROW(new_data!D:D)),ROW())),"")</f>
        <v/>
      </c>
      <c r="E13" s="137" t="str" cm="1">
        <f t="array" ref="E13">IFERROR(INDEX(new_data!E:E,SMALL(IF(new_data!E:E&lt;&gt;"",ROW(new_data!E:E)),ROW())),"")</f>
        <v/>
      </c>
      <c r="F13" s="137" t="str" cm="1">
        <f t="array" ref="F13">IFERROR(INDEX(new_data!F:F,SMALL(IF(new_data!F:F&lt;&gt;"",ROW(new_data!F:F)),ROW())),"")</f>
        <v/>
      </c>
      <c r="G13" s="137" t="str" cm="1">
        <f t="array" ref="G13">IFERROR(INDEX(new_data!G:G,SMALL(IF(new_data!G:G&lt;&gt;"",ROW(new_data!G:G)),ROW())),"")</f>
        <v/>
      </c>
      <c r="H13" s="137" t="str" cm="1">
        <f t="array" ref="H13">IFERROR(INDEX(new_data!H:H,SMALL(IF(new_data!H:H&lt;&gt;"",ROW(new_data!H:H)),ROW())),"")</f>
        <v/>
      </c>
      <c r="I13" s="138" t="str" cm="1">
        <f t="array" ref="I13">IFERROR(INDEX(new_data!I:I,SMALL(IF(new_data!I:I&lt;&gt;"",ROW(new_data!I:I)),ROW())),"")</f>
        <v/>
      </c>
      <c r="J13" s="137" t="str" cm="1">
        <f t="array" ref="J13">IFERROR(INDEX(new_data!J:J,SMALL(IF(new_data!J:J&lt;&gt;"",ROW(new_data!J:J)),ROW())),"")</f>
        <v/>
      </c>
      <c r="K13" s="137" t="str" cm="1">
        <f t="array" ref="K13">IFERROR(INDEX(new_data!K:K,SMALL(IF(new_data!K:K&lt;&gt;"",ROW(new_data!K:K)),ROW())),"")</f>
        <v/>
      </c>
      <c r="L13" s="138" t="str" cm="1">
        <f t="array" ref="L13">IFERROR(INDEX(new_data!L:L,SMALL(IF(new_data!L:L&lt;&gt;"",ROW(new_data!L:L)),ROW())),"")</f>
        <v/>
      </c>
      <c r="M13" s="146" t="str" cm="1">
        <f t="array" ref="M13">IFERROR(INDEX(new_data!M:M,SMALL(IF(new_data!M:M&lt;&gt;"",ROW(new_data!M:M)),ROW())),"")</f>
        <v/>
      </c>
    </row>
    <row r="14" spans="1:13" ht="36" customHeight="1" x14ac:dyDescent="0.4">
      <c r="A14" s="145" t="str" cm="1">
        <f t="array" ref="A14">IFERROR(INDEX(new_data!A:A,SMALL(IF(new_data!A:A&lt;&gt;"",ROW(new_data!A:A)),ROW())),"")</f>
        <v/>
      </c>
      <c r="B14" s="136" t="str" cm="1">
        <f t="array" ref="B14">IFERROR(INDEX(new_data!B:B,SMALL(IF(new_data!B:B&lt;&gt;"",ROW(new_data!B:B)),ROW())),"")</f>
        <v/>
      </c>
      <c r="C14" s="137" t="str" cm="1">
        <f t="array" ref="C14">IFERROR(INDEX(new_data!C:C,SMALL(IF(new_data!C:C&lt;&gt;"",ROW(new_data!C:C)),ROW())),"")</f>
        <v/>
      </c>
      <c r="D14" s="137" t="str" cm="1">
        <f t="array" ref="D14">IFERROR(INDEX(new_data!D:D,SMALL(IF(new_data!D:D&lt;&gt;"",ROW(new_data!D:D)),ROW())),"")</f>
        <v/>
      </c>
      <c r="E14" s="137" t="str" cm="1">
        <f t="array" ref="E14">IFERROR(INDEX(new_data!E:E,SMALL(IF(new_data!E:E&lt;&gt;"",ROW(new_data!E:E)),ROW())),"")</f>
        <v/>
      </c>
      <c r="F14" s="137" t="str" cm="1">
        <f t="array" ref="F14">IFERROR(INDEX(new_data!F:F,SMALL(IF(new_data!F:F&lt;&gt;"",ROW(new_data!F:F)),ROW())),"")</f>
        <v/>
      </c>
      <c r="G14" s="137" t="str" cm="1">
        <f t="array" ref="G14">IFERROR(INDEX(new_data!G:G,SMALL(IF(new_data!G:G&lt;&gt;"",ROW(new_data!G:G)),ROW())),"")</f>
        <v/>
      </c>
      <c r="H14" s="137" t="str" cm="1">
        <f t="array" ref="H14">IFERROR(INDEX(new_data!H:H,SMALL(IF(new_data!H:H&lt;&gt;"",ROW(new_data!H:H)),ROW())),"")</f>
        <v/>
      </c>
      <c r="I14" s="138" t="str" cm="1">
        <f t="array" ref="I14">IFERROR(INDEX(new_data!I:I,SMALL(IF(new_data!I:I&lt;&gt;"",ROW(new_data!I:I)),ROW())),"")</f>
        <v/>
      </c>
      <c r="J14" s="137" t="str" cm="1">
        <f t="array" ref="J14">IFERROR(INDEX(new_data!J:J,SMALL(IF(new_data!J:J&lt;&gt;"",ROW(new_data!J:J)),ROW())),"")</f>
        <v/>
      </c>
      <c r="K14" s="137" t="str" cm="1">
        <f t="array" ref="K14">IFERROR(INDEX(new_data!K:K,SMALL(IF(new_data!K:K&lt;&gt;"",ROW(new_data!K:K)),ROW())),"")</f>
        <v/>
      </c>
      <c r="L14" s="138" t="str" cm="1">
        <f t="array" ref="L14">IFERROR(INDEX(new_data!L:L,SMALL(IF(new_data!L:L&lt;&gt;"",ROW(new_data!L:L)),ROW())),"")</f>
        <v/>
      </c>
      <c r="M14" s="146" t="str" cm="1">
        <f t="array" ref="M14">IFERROR(INDEX(new_data!M:M,SMALL(IF(new_data!M:M&lt;&gt;"",ROW(new_data!M:M)),ROW())),"")</f>
        <v/>
      </c>
    </row>
    <row r="15" spans="1:13" ht="36" customHeight="1" x14ac:dyDescent="0.4">
      <c r="A15" s="145" t="str" cm="1">
        <f t="array" ref="A15">IFERROR(INDEX(new_data!A:A,SMALL(IF(new_data!A:A&lt;&gt;"",ROW(new_data!A:A)),ROW())),"")</f>
        <v/>
      </c>
      <c r="B15" s="136" t="str" cm="1">
        <f t="array" ref="B15">IFERROR(INDEX(new_data!B:B,SMALL(IF(new_data!B:B&lt;&gt;"",ROW(new_data!B:B)),ROW())),"")</f>
        <v/>
      </c>
      <c r="C15" s="137" t="str" cm="1">
        <f t="array" ref="C15">IFERROR(INDEX(new_data!C:C,SMALL(IF(new_data!C:C&lt;&gt;"",ROW(new_data!C:C)),ROW())),"")</f>
        <v/>
      </c>
      <c r="D15" s="137" t="str" cm="1">
        <f t="array" ref="D15">IFERROR(INDEX(new_data!D:D,SMALL(IF(new_data!D:D&lt;&gt;"",ROW(new_data!D:D)),ROW())),"")</f>
        <v/>
      </c>
      <c r="E15" s="137" t="str" cm="1">
        <f t="array" ref="E15">IFERROR(INDEX(new_data!E:E,SMALL(IF(new_data!E:E&lt;&gt;"",ROW(new_data!E:E)),ROW())),"")</f>
        <v/>
      </c>
      <c r="F15" s="137" t="str" cm="1">
        <f t="array" ref="F15">IFERROR(INDEX(new_data!F:F,SMALL(IF(new_data!F:F&lt;&gt;"",ROW(new_data!F:F)),ROW())),"")</f>
        <v/>
      </c>
      <c r="G15" s="137" t="str" cm="1">
        <f t="array" ref="G15">IFERROR(INDEX(new_data!G:G,SMALL(IF(new_data!G:G&lt;&gt;"",ROW(new_data!G:G)),ROW())),"")</f>
        <v/>
      </c>
      <c r="H15" s="137" t="str" cm="1">
        <f t="array" ref="H15">IFERROR(INDEX(new_data!H:H,SMALL(IF(new_data!H:H&lt;&gt;"",ROW(new_data!H:H)),ROW())),"")</f>
        <v/>
      </c>
      <c r="I15" s="138" t="str" cm="1">
        <f t="array" ref="I15">IFERROR(INDEX(new_data!I:I,SMALL(IF(new_data!I:I&lt;&gt;"",ROW(new_data!I:I)),ROW())),"")</f>
        <v/>
      </c>
      <c r="J15" s="137" t="str" cm="1">
        <f t="array" ref="J15">IFERROR(INDEX(new_data!J:J,SMALL(IF(new_data!J:J&lt;&gt;"",ROW(new_data!J:J)),ROW())),"")</f>
        <v/>
      </c>
      <c r="K15" s="137" t="str" cm="1">
        <f t="array" ref="K15">IFERROR(INDEX(new_data!K:K,SMALL(IF(new_data!K:K&lt;&gt;"",ROW(new_data!K:K)),ROW())),"")</f>
        <v/>
      </c>
      <c r="L15" s="138" t="str" cm="1">
        <f t="array" ref="L15">IFERROR(INDEX(new_data!L:L,SMALL(IF(new_data!L:L&lt;&gt;"",ROW(new_data!L:L)),ROW())),"")</f>
        <v/>
      </c>
      <c r="M15" s="146" t="str" cm="1">
        <f t="array" ref="M15">IFERROR(INDEX(new_data!M:M,SMALL(IF(new_data!M:M&lt;&gt;"",ROW(new_data!M:M)),ROW())),"")</f>
        <v/>
      </c>
    </row>
    <row r="16" spans="1:13" ht="36" customHeight="1" x14ac:dyDescent="0.4">
      <c r="A16" s="145" t="str" cm="1">
        <f t="array" ref="A16">IFERROR(INDEX(new_data!A:A,SMALL(IF(new_data!A:A&lt;&gt;"",ROW(new_data!A:A)),ROW())),"")</f>
        <v/>
      </c>
      <c r="B16" s="136" t="str" cm="1">
        <f t="array" ref="B16">IFERROR(INDEX(new_data!B:B,SMALL(IF(new_data!B:B&lt;&gt;"",ROW(new_data!B:B)),ROW())),"")</f>
        <v/>
      </c>
      <c r="C16" s="137" t="str" cm="1">
        <f t="array" ref="C16">IFERROR(INDEX(new_data!C:C,SMALL(IF(new_data!C:C&lt;&gt;"",ROW(new_data!C:C)),ROW())),"")</f>
        <v/>
      </c>
      <c r="D16" s="137" t="str" cm="1">
        <f t="array" ref="D16">IFERROR(INDEX(new_data!D:D,SMALL(IF(new_data!D:D&lt;&gt;"",ROW(new_data!D:D)),ROW())),"")</f>
        <v/>
      </c>
      <c r="E16" s="137" t="str" cm="1">
        <f t="array" ref="E16">IFERROR(INDEX(new_data!E:E,SMALL(IF(new_data!E:E&lt;&gt;"",ROW(new_data!E:E)),ROW())),"")</f>
        <v/>
      </c>
      <c r="F16" s="137" t="str" cm="1">
        <f t="array" ref="F16">IFERROR(INDEX(new_data!F:F,SMALL(IF(new_data!F:F&lt;&gt;"",ROW(new_data!F:F)),ROW())),"")</f>
        <v/>
      </c>
      <c r="G16" s="137" t="str" cm="1">
        <f t="array" ref="G16">IFERROR(INDEX(new_data!G:G,SMALL(IF(new_data!G:G&lt;&gt;"",ROW(new_data!G:G)),ROW())),"")</f>
        <v/>
      </c>
      <c r="H16" s="137" t="str" cm="1">
        <f t="array" ref="H16">IFERROR(INDEX(new_data!H:H,SMALL(IF(new_data!H:H&lt;&gt;"",ROW(new_data!H:H)),ROW())),"")</f>
        <v/>
      </c>
      <c r="I16" s="138" t="str" cm="1">
        <f t="array" ref="I16">IFERROR(INDEX(new_data!I:I,SMALL(IF(new_data!I:I&lt;&gt;"",ROW(new_data!I:I)),ROW())),"")</f>
        <v/>
      </c>
      <c r="J16" s="137" t="str" cm="1">
        <f t="array" ref="J16">IFERROR(INDEX(new_data!J:J,SMALL(IF(new_data!J:J&lt;&gt;"",ROW(new_data!J:J)),ROW())),"")</f>
        <v/>
      </c>
      <c r="K16" s="137" t="str" cm="1">
        <f t="array" ref="K16">IFERROR(INDEX(new_data!K:K,SMALL(IF(new_data!K:K&lt;&gt;"",ROW(new_data!K:K)),ROW())),"")</f>
        <v/>
      </c>
      <c r="L16" s="138" t="str" cm="1">
        <f t="array" ref="L16">IFERROR(INDEX(new_data!L:L,SMALL(IF(new_data!L:L&lt;&gt;"",ROW(new_data!L:L)),ROW())),"")</f>
        <v/>
      </c>
      <c r="M16" s="146" t="str" cm="1">
        <f t="array" ref="M16">IFERROR(INDEX(new_data!M:M,SMALL(IF(new_data!M:M&lt;&gt;"",ROW(new_data!M:M)),ROW())),"")</f>
        <v/>
      </c>
    </row>
    <row r="17" spans="1:13" ht="36" customHeight="1" x14ac:dyDescent="0.4">
      <c r="A17" s="145" t="str" cm="1">
        <f t="array" ref="A17">IFERROR(INDEX(new_data!A:A,SMALL(IF(new_data!A:A&lt;&gt;"",ROW(new_data!A:A)),ROW())),"")</f>
        <v/>
      </c>
      <c r="B17" s="136" t="str" cm="1">
        <f t="array" ref="B17">IFERROR(INDEX(new_data!B:B,SMALL(IF(new_data!B:B&lt;&gt;"",ROW(new_data!B:B)),ROW())),"")</f>
        <v/>
      </c>
      <c r="C17" s="137" t="str" cm="1">
        <f t="array" ref="C17">IFERROR(INDEX(new_data!C:C,SMALL(IF(new_data!C:C&lt;&gt;"",ROW(new_data!C:C)),ROW())),"")</f>
        <v/>
      </c>
      <c r="D17" s="137" t="str" cm="1">
        <f t="array" ref="D17">IFERROR(INDEX(new_data!D:D,SMALL(IF(new_data!D:D&lt;&gt;"",ROW(new_data!D:D)),ROW())),"")</f>
        <v/>
      </c>
      <c r="E17" s="137" t="str" cm="1">
        <f t="array" ref="E17">IFERROR(INDEX(new_data!E:E,SMALL(IF(new_data!E:E&lt;&gt;"",ROW(new_data!E:E)),ROW())),"")</f>
        <v/>
      </c>
      <c r="F17" s="137" t="str" cm="1">
        <f t="array" ref="F17">IFERROR(INDEX(new_data!F:F,SMALL(IF(new_data!F:F&lt;&gt;"",ROW(new_data!F:F)),ROW())),"")</f>
        <v/>
      </c>
      <c r="G17" s="137" t="str" cm="1">
        <f t="array" ref="G17">IFERROR(INDEX(new_data!G:G,SMALL(IF(new_data!G:G&lt;&gt;"",ROW(new_data!G:G)),ROW())),"")</f>
        <v/>
      </c>
      <c r="H17" s="137" t="str" cm="1">
        <f t="array" ref="H17">IFERROR(INDEX(new_data!H:H,SMALL(IF(new_data!H:H&lt;&gt;"",ROW(new_data!H:H)),ROW())),"")</f>
        <v/>
      </c>
      <c r="I17" s="138" t="str" cm="1">
        <f t="array" ref="I17">IFERROR(INDEX(new_data!I:I,SMALL(IF(new_data!I:I&lt;&gt;"",ROW(new_data!I:I)),ROW())),"")</f>
        <v/>
      </c>
      <c r="J17" s="137" t="str" cm="1">
        <f t="array" ref="J17">IFERROR(INDEX(new_data!J:J,SMALL(IF(new_data!J:J&lt;&gt;"",ROW(new_data!J:J)),ROW())),"")</f>
        <v/>
      </c>
      <c r="K17" s="137" t="str" cm="1">
        <f t="array" ref="K17">IFERROR(INDEX(new_data!K:K,SMALL(IF(new_data!K:K&lt;&gt;"",ROW(new_data!K:K)),ROW())),"")</f>
        <v/>
      </c>
      <c r="L17" s="138" t="str" cm="1">
        <f t="array" ref="L17">IFERROR(INDEX(new_data!L:L,SMALL(IF(new_data!L:L&lt;&gt;"",ROW(new_data!L:L)),ROW())),"")</f>
        <v/>
      </c>
      <c r="M17" s="146" t="str" cm="1">
        <f t="array" ref="M17">IFERROR(INDEX(new_data!M:M,SMALL(IF(new_data!M:M&lt;&gt;"",ROW(new_data!M:M)),ROW())),"")</f>
        <v/>
      </c>
    </row>
    <row r="18" spans="1:13" ht="36" customHeight="1" x14ac:dyDescent="0.4">
      <c r="A18" s="145" t="str" cm="1">
        <f t="array" ref="A18">IFERROR(INDEX(new_data!A:A,SMALL(IF(new_data!A:A&lt;&gt;"",ROW(new_data!A:A)),ROW())),"")</f>
        <v/>
      </c>
      <c r="B18" s="136" t="str" cm="1">
        <f t="array" ref="B18">IFERROR(INDEX(new_data!B:B,SMALL(IF(new_data!B:B&lt;&gt;"",ROW(new_data!B:B)),ROW())),"")</f>
        <v/>
      </c>
      <c r="C18" s="136" t="str" cm="1">
        <f t="array" ref="C18">IFERROR(INDEX(new_data!C:C,SMALL(IF(new_data!C:C&lt;&gt;"",ROW(new_data!C:C)),ROW())),"")</f>
        <v/>
      </c>
      <c r="D18" s="136" t="str" cm="1">
        <f t="array" ref="D18">IFERROR(INDEX(new_data!D:D,SMALL(IF(new_data!D:D&lt;&gt;"",ROW(new_data!D:D)),ROW())),"")</f>
        <v/>
      </c>
      <c r="E18" s="136" t="str" cm="1">
        <f t="array" ref="E18">IFERROR(INDEX(new_data!E:E,SMALL(IF(new_data!E:E&lt;&gt;"",ROW(new_data!E:E)),ROW())),"")</f>
        <v/>
      </c>
      <c r="F18" s="136" t="str" cm="1">
        <f t="array" ref="F18">IFERROR(INDEX(new_data!F:F,SMALL(IF(new_data!F:F&lt;&gt;"",ROW(new_data!F:F)),ROW())),"")</f>
        <v/>
      </c>
      <c r="G18" s="136" t="str" cm="1">
        <f t="array" ref="G18">IFERROR(INDEX(new_data!G:G,SMALL(IF(new_data!G:G&lt;&gt;"",ROW(new_data!G:G)),ROW())),"")</f>
        <v/>
      </c>
      <c r="H18" s="136" t="str" cm="1">
        <f t="array" ref="H18">IFERROR(INDEX(new_data!H:H,SMALL(IF(new_data!H:H&lt;&gt;"",ROW(new_data!H:H)),ROW())),"")</f>
        <v/>
      </c>
      <c r="I18" s="139" t="str" cm="1">
        <f t="array" ref="I18">IFERROR(INDEX(new_data!I:I,SMALL(IF(new_data!I:I&lt;&gt;"",ROW(new_data!I:I)),ROW())),"")</f>
        <v/>
      </c>
      <c r="J18" s="136" t="str" cm="1">
        <f t="array" ref="J18">IFERROR(INDEX(new_data!J:J,SMALL(IF(new_data!J:J&lt;&gt;"",ROW(new_data!J:J)),ROW())),"")</f>
        <v/>
      </c>
      <c r="K18" s="136" t="str" cm="1">
        <f t="array" ref="K18">IFERROR(INDEX(new_data!K:K,SMALL(IF(new_data!K:K&lt;&gt;"",ROW(new_data!K:K)),ROW())),"")</f>
        <v/>
      </c>
      <c r="L18" s="138" t="str" cm="1">
        <f t="array" ref="L18">IFERROR(INDEX(new_data!L:L,SMALL(IF(new_data!L:L&lt;&gt;"",ROW(new_data!L:L)),ROW())),"")</f>
        <v/>
      </c>
      <c r="M18" s="146" t="str" cm="1">
        <f t="array" ref="M18">IFERROR(INDEX(new_data!M:M,SMALL(IF(new_data!M:M&lt;&gt;"",ROW(new_data!M:M)),ROW())),"")</f>
        <v/>
      </c>
    </row>
    <row r="19" spans="1:13" ht="36" customHeight="1" x14ac:dyDescent="0.4">
      <c r="A19" s="145" t="str" cm="1">
        <f t="array" ref="A19">IFERROR(INDEX(new_data!A:A,SMALL(IF(new_data!A:A&lt;&gt;"",ROW(new_data!A:A)),ROW())),"")</f>
        <v/>
      </c>
      <c r="B19" s="136" t="str" cm="1">
        <f t="array" ref="B19">IFERROR(INDEX(new_data!B:B,SMALL(IF(new_data!B:B&lt;&gt;"",ROW(new_data!B:B)),ROW())),"")</f>
        <v/>
      </c>
      <c r="C19" s="136" t="str" cm="1">
        <f t="array" ref="C19">IFERROR(INDEX(new_data!C:C,SMALL(IF(new_data!C:C&lt;&gt;"",ROW(new_data!C:C)),ROW())),"")</f>
        <v/>
      </c>
      <c r="D19" s="136" t="str" cm="1">
        <f t="array" ref="D19">IFERROR(INDEX(new_data!D:D,SMALL(IF(new_data!D:D&lt;&gt;"",ROW(new_data!D:D)),ROW())),"")</f>
        <v/>
      </c>
      <c r="E19" s="136" t="str" cm="1">
        <f t="array" ref="E19">IFERROR(INDEX(new_data!E:E,SMALL(IF(new_data!E:E&lt;&gt;"",ROW(new_data!E:E)),ROW())),"")</f>
        <v/>
      </c>
      <c r="F19" s="136" t="str" cm="1">
        <f t="array" ref="F19">IFERROR(INDEX(new_data!F:F,SMALL(IF(new_data!F:F&lt;&gt;"",ROW(new_data!F:F)),ROW())),"")</f>
        <v/>
      </c>
      <c r="G19" s="136" t="str" cm="1">
        <f t="array" ref="G19">IFERROR(INDEX(new_data!G:G,SMALL(IF(new_data!G:G&lt;&gt;"",ROW(new_data!G:G)),ROW())),"")</f>
        <v/>
      </c>
      <c r="H19" s="136" t="str" cm="1">
        <f t="array" ref="H19">IFERROR(INDEX(new_data!H:H,SMALL(IF(new_data!H:H&lt;&gt;"",ROW(new_data!H:H)),ROW())),"")</f>
        <v/>
      </c>
      <c r="I19" s="139" t="str" cm="1">
        <f t="array" ref="I19">IFERROR(INDEX(new_data!I:I,SMALL(IF(new_data!I:I&lt;&gt;"",ROW(new_data!I:I)),ROW())),"")</f>
        <v/>
      </c>
      <c r="J19" s="136" t="str" cm="1">
        <f t="array" ref="J19">IFERROR(INDEX(new_data!J:J,SMALL(IF(new_data!J:J&lt;&gt;"",ROW(new_data!J:J)),ROW())),"")</f>
        <v/>
      </c>
      <c r="K19" s="136" t="str" cm="1">
        <f t="array" ref="K19">IFERROR(INDEX(new_data!K:K,SMALL(IF(new_data!K:K&lt;&gt;"",ROW(new_data!K:K)),ROW())),"")</f>
        <v/>
      </c>
      <c r="L19" s="138" t="str" cm="1">
        <f t="array" ref="L19">IFERROR(INDEX(new_data!L:L,SMALL(IF(new_data!L:L&lt;&gt;"",ROW(new_data!L:L)),ROW())),"")</f>
        <v/>
      </c>
      <c r="M19" s="146" t="str" cm="1">
        <f t="array" ref="M19">IFERROR(INDEX(new_data!M:M,SMALL(IF(new_data!M:M&lt;&gt;"",ROW(new_data!M:M)),ROW())),"")</f>
        <v/>
      </c>
    </row>
    <row r="20" spans="1:13" ht="36" customHeight="1" x14ac:dyDescent="0.4">
      <c r="A20" s="145" t="str" cm="1">
        <f t="array" ref="A20">IFERROR(INDEX(new_data!A:A,SMALL(IF(new_data!A:A&lt;&gt;"",ROW(new_data!A:A)),ROW())),"")</f>
        <v/>
      </c>
      <c r="B20" s="136" t="str" cm="1">
        <f t="array" ref="B20">IFERROR(INDEX(new_data!B:B,SMALL(IF(new_data!B:B&lt;&gt;"",ROW(new_data!B:B)),ROW())),"")</f>
        <v/>
      </c>
      <c r="C20" s="136" t="str" cm="1">
        <f t="array" ref="C20">IFERROR(INDEX(new_data!C:C,SMALL(IF(new_data!C:C&lt;&gt;"",ROW(new_data!C:C)),ROW())),"")</f>
        <v/>
      </c>
      <c r="D20" s="136" t="str" cm="1">
        <f t="array" ref="D20">IFERROR(INDEX(new_data!D:D,SMALL(IF(new_data!D:D&lt;&gt;"",ROW(new_data!D:D)),ROW())),"")</f>
        <v/>
      </c>
      <c r="E20" s="136" t="str" cm="1">
        <f t="array" ref="E20">IFERROR(INDEX(new_data!E:E,SMALL(IF(new_data!E:E&lt;&gt;"",ROW(new_data!E:E)),ROW())),"")</f>
        <v/>
      </c>
      <c r="F20" s="136" t="str" cm="1">
        <f t="array" ref="F20">IFERROR(INDEX(new_data!F:F,SMALL(IF(new_data!F:F&lt;&gt;"",ROW(new_data!F:F)),ROW())),"")</f>
        <v/>
      </c>
      <c r="G20" s="136" t="str" cm="1">
        <f t="array" ref="G20">IFERROR(INDEX(new_data!G:G,SMALL(IF(new_data!G:G&lt;&gt;"",ROW(new_data!G:G)),ROW())),"")</f>
        <v/>
      </c>
      <c r="H20" s="136" t="str" cm="1">
        <f t="array" ref="H20">IFERROR(INDEX(new_data!H:H,SMALL(IF(new_data!H:H&lt;&gt;"",ROW(new_data!H:H)),ROW())),"")</f>
        <v/>
      </c>
      <c r="I20" s="139" t="str" cm="1">
        <f t="array" ref="I20">IFERROR(INDEX(new_data!I:I,SMALL(IF(new_data!I:I&lt;&gt;"",ROW(new_data!I:I)),ROW())),"")</f>
        <v/>
      </c>
      <c r="J20" s="136" t="str" cm="1">
        <f t="array" ref="J20">IFERROR(INDEX(new_data!J:J,SMALL(IF(new_data!J:J&lt;&gt;"",ROW(new_data!J:J)),ROW())),"")</f>
        <v/>
      </c>
      <c r="K20" s="136" t="str" cm="1">
        <f t="array" ref="K20">IFERROR(INDEX(new_data!K:K,SMALL(IF(new_data!K:K&lt;&gt;"",ROW(new_data!K:K)),ROW())),"")</f>
        <v/>
      </c>
      <c r="L20" s="138" t="str" cm="1">
        <f t="array" ref="L20">IFERROR(INDEX(new_data!L:L,SMALL(IF(new_data!L:L&lt;&gt;"",ROW(new_data!L:L)),ROW())),"")</f>
        <v/>
      </c>
      <c r="M20" s="146" t="str" cm="1">
        <f t="array" ref="M20">IFERROR(INDEX(new_data!M:M,SMALL(IF(new_data!M:M&lt;&gt;"",ROW(new_data!M:M)),ROW())),"")</f>
        <v/>
      </c>
    </row>
    <row r="21" spans="1:13" ht="36" customHeight="1" x14ac:dyDescent="0.4">
      <c r="A21" s="145" t="str" cm="1">
        <f t="array" ref="A21">IFERROR(INDEX(new_data!A:A,SMALL(IF(new_data!A:A&lt;&gt;"",ROW(new_data!A:A)),ROW())),"")</f>
        <v/>
      </c>
      <c r="B21" s="136" t="str" cm="1">
        <f t="array" ref="B21">IFERROR(INDEX(new_data!B:B,SMALL(IF(new_data!B:B&lt;&gt;"",ROW(new_data!B:B)),ROW())),"")</f>
        <v/>
      </c>
      <c r="C21" s="136" t="str" cm="1">
        <f t="array" ref="C21">IFERROR(INDEX(new_data!C:C,SMALL(IF(new_data!C:C&lt;&gt;"",ROW(new_data!C:C)),ROW())),"")</f>
        <v/>
      </c>
      <c r="D21" s="136" t="str" cm="1">
        <f t="array" ref="D21">IFERROR(INDEX(new_data!D:D,SMALL(IF(new_data!D:D&lt;&gt;"",ROW(new_data!D:D)),ROW())),"")</f>
        <v/>
      </c>
      <c r="E21" s="136" t="str" cm="1">
        <f t="array" ref="E21">IFERROR(INDEX(new_data!E:E,SMALL(IF(new_data!E:E&lt;&gt;"",ROW(new_data!E:E)),ROW())),"")</f>
        <v/>
      </c>
      <c r="F21" s="136" t="str" cm="1">
        <f t="array" ref="F21">IFERROR(INDEX(new_data!F:F,SMALL(IF(new_data!F:F&lt;&gt;"",ROW(new_data!F:F)),ROW())),"")</f>
        <v/>
      </c>
      <c r="G21" s="136" t="str" cm="1">
        <f t="array" ref="G21">IFERROR(INDEX(new_data!G:G,SMALL(IF(new_data!G:G&lt;&gt;"",ROW(new_data!G:G)),ROW())),"")</f>
        <v/>
      </c>
      <c r="H21" s="136" t="str" cm="1">
        <f t="array" ref="H21">IFERROR(INDEX(new_data!H:H,SMALL(IF(new_data!H:H&lt;&gt;"",ROW(new_data!H:H)),ROW())),"")</f>
        <v/>
      </c>
      <c r="I21" s="139" t="str" cm="1">
        <f t="array" ref="I21">IFERROR(INDEX(new_data!I:I,SMALL(IF(new_data!I:I&lt;&gt;"",ROW(new_data!I:I)),ROW())),"")</f>
        <v/>
      </c>
      <c r="J21" s="136" t="str" cm="1">
        <f t="array" ref="J21">IFERROR(INDEX(new_data!J:J,SMALL(IF(new_data!J:J&lt;&gt;"",ROW(new_data!J:J)),ROW())),"")</f>
        <v/>
      </c>
      <c r="K21" s="136" t="str" cm="1">
        <f t="array" ref="K21">IFERROR(INDEX(new_data!K:K,SMALL(IF(new_data!K:K&lt;&gt;"",ROW(new_data!K:K)),ROW())),"")</f>
        <v/>
      </c>
      <c r="L21" s="138" t="str" cm="1">
        <f t="array" ref="L21">IFERROR(INDEX(new_data!L:L,SMALL(IF(new_data!L:L&lt;&gt;"",ROW(new_data!L:L)),ROW())),"")</f>
        <v/>
      </c>
      <c r="M21" s="146" t="str" cm="1">
        <f t="array" ref="M21">IFERROR(INDEX(new_data!M:M,SMALL(IF(new_data!M:M&lt;&gt;"",ROW(new_data!M:M)),ROW())),"")</f>
        <v/>
      </c>
    </row>
    <row r="22" spans="1:13" ht="36" customHeight="1" x14ac:dyDescent="0.4">
      <c r="A22" s="145" t="str" cm="1">
        <f t="array" ref="A22">IFERROR(INDEX(new_data!A:A,SMALL(IF(new_data!A:A&lt;&gt;"",ROW(new_data!A:A)),ROW())),"")</f>
        <v/>
      </c>
      <c r="B22" s="136" t="str" cm="1">
        <f t="array" ref="B22">IFERROR(INDEX(new_data!B:B,SMALL(IF(new_data!B:B&lt;&gt;"",ROW(new_data!B:B)),ROW())),"")</f>
        <v/>
      </c>
      <c r="C22" s="136" t="str" cm="1">
        <f t="array" ref="C22">IFERROR(INDEX(new_data!C:C,SMALL(IF(new_data!C:C&lt;&gt;"",ROW(new_data!C:C)),ROW())),"")</f>
        <v/>
      </c>
      <c r="D22" s="136" t="str" cm="1">
        <f t="array" ref="D22">IFERROR(INDEX(new_data!D:D,SMALL(IF(new_data!D:D&lt;&gt;"",ROW(new_data!D:D)),ROW())),"")</f>
        <v/>
      </c>
      <c r="E22" s="136" t="str" cm="1">
        <f t="array" ref="E22">IFERROR(INDEX(new_data!E:E,SMALL(IF(new_data!E:E&lt;&gt;"",ROW(new_data!E:E)),ROW())),"")</f>
        <v/>
      </c>
      <c r="F22" s="136" t="str" cm="1">
        <f t="array" ref="F22">IFERROR(INDEX(new_data!F:F,SMALL(IF(new_data!F:F&lt;&gt;"",ROW(new_data!F:F)),ROW())),"")</f>
        <v/>
      </c>
      <c r="G22" s="136" t="str" cm="1">
        <f t="array" ref="G22">IFERROR(INDEX(new_data!G:G,SMALL(IF(new_data!G:G&lt;&gt;"",ROW(new_data!G:G)),ROW())),"")</f>
        <v/>
      </c>
      <c r="H22" s="136" t="str" cm="1">
        <f t="array" ref="H22">IFERROR(INDEX(new_data!H:H,SMALL(IF(new_data!H:H&lt;&gt;"",ROW(new_data!H:H)),ROW())),"")</f>
        <v/>
      </c>
      <c r="I22" s="139" t="str" cm="1">
        <f t="array" ref="I22">IFERROR(INDEX(new_data!I:I,SMALL(IF(new_data!I:I&lt;&gt;"",ROW(new_data!I:I)),ROW())),"")</f>
        <v/>
      </c>
      <c r="J22" s="136" t="str" cm="1">
        <f t="array" ref="J22">IFERROR(INDEX(new_data!J:J,SMALL(IF(new_data!J:J&lt;&gt;"",ROW(new_data!J:J)),ROW())),"")</f>
        <v/>
      </c>
      <c r="K22" s="136" t="str" cm="1">
        <f t="array" ref="K22">IFERROR(INDEX(new_data!K:K,SMALL(IF(new_data!K:K&lt;&gt;"",ROW(new_data!K:K)),ROW())),"")</f>
        <v/>
      </c>
      <c r="L22" s="138" t="str" cm="1">
        <f t="array" ref="L22">IFERROR(INDEX(new_data!L:L,SMALL(IF(new_data!L:L&lt;&gt;"",ROW(new_data!L:L)),ROW())),"")</f>
        <v/>
      </c>
      <c r="M22" s="146" t="str" cm="1">
        <f t="array" ref="M22">IFERROR(INDEX(new_data!M:M,SMALL(IF(new_data!M:M&lt;&gt;"",ROW(new_data!M:M)),ROW())),"")</f>
        <v/>
      </c>
    </row>
    <row r="23" spans="1:13" ht="36" customHeight="1" x14ac:dyDescent="0.4">
      <c r="A23" s="145" t="str" cm="1">
        <f t="array" ref="A23">IFERROR(INDEX(new_data!A:A,SMALL(IF(new_data!A:A&lt;&gt;"",ROW(new_data!A:A)),ROW())),"")</f>
        <v/>
      </c>
      <c r="B23" s="136" t="str" cm="1">
        <f t="array" ref="B23">IFERROR(INDEX(new_data!B:B,SMALL(IF(new_data!B:B&lt;&gt;"",ROW(new_data!B:B)),ROW())),"")</f>
        <v/>
      </c>
      <c r="C23" s="136" t="str" cm="1">
        <f t="array" ref="C23">IFERROR(INDEX(new_data!C:C,SMALL(IF(new_data!C:C&lt;&gt;"",ROW(new_data!C:C)),ROW())),"")</f>
        <v/>
      </c>
      <c r="D23" s="136" t="str" cm="1">
        <f t="array" ref="D23">IFERROR(INDEX(new_data!D:D,SMALL(IF(new_data!D:D&lt;&gt;"",ROW(new_data!D:D)),ROW())),"")</f>
        <v/>
      </c>
      <c r="E23" s="136" t="str" cm="1">
        <f t="array" ref="E23">IFERROR(INDEX(new_data!E:E,SMALL(IF(new_data!E:E&lt;&gt;"",ROW(new_data!E:E)),ROW())),"")</f>
        <v/>
      </c>
      <c r="F23" s="136" t="str" cm="1">
        <f t="array" ref="F23">IFERROR(INDEX(new_data!F:F,SMALL(IF(new_data!F:F&lt;&gt;"",ROW(new_data!F:F)),ROW())),"")</f>
        <v/>
      </c>
      <c r="G23" s="136" t="str" cm="1">
        <f t="array" ref="G23">IFERROR(INDEX(new_data!G:G,SMALL(IF(new_data!G:G&lt;&gt;"",ROW(new_data!G:G)),ROW())),"")</f>
        <v/>
      </c>
      <c r="H23" s="136" t="str" cm="1">
        <f t="array" ref="H23">IFERROR(INDEX(new_data!H:H,SMALL(IF(new_data!H:H&lt;&gt;"",ROW(new_data!H:H)),ROW())),"")</f>
        <v/>
      </c>
      <c r="I23" s="139" t="str" cm="1">
        <f t="array" ref="I23">IFERROR(INDEX(new_data!I:I,SMALL(IF(new_data!I:I&lt;&gt;"",ROW(new_data!I:I)),ROW())),"")</f>
        <v/>
      </c>
      <c r="J23" s="136" t="str" cm="1">
        <f t="array" ref="J23">IFERROR(INDEX(new_data!J:J,SMALL(IF(new_data!J:J&lt;&gt;"",ROW(new_data!J:J)),ROW())),"")</f>
        <v/>
      </c>
      <c r="K23" s="136" t="str" cm="1">
        <f t="array" ref="K23">IFERROR(INDEX(new_data!K:K,SMALL(IF(new_data!K:K&lt;&gt;"",ROW(new_data!K:K)),ROW())),"")</f>
        <v/>
      </c>
      <c r="L23" s="138" t="str" cm="1">
        <f t="array" ref="L23">IFERROR(INDEX(new_data!L:L,SMALL(IF(new_data!L:L&lt;&gt;"",ROW(new_data!L:L)),ROW())),"")</f>
        <v/>
      </c>
      <c r="M23" s="146" t="str" cm="1">
        <f t="array" ref="M23">IFERROR(INDEX(new_data!M:M,SMALL(IF(new_data!M:M&lt;&gt;"",ROW(new_data!M:M)),ROW())),"")</f>
        <v/>
      </c>
    </row>
    <row r="24" spans="1:13" ht="36" customHeight="1" x14ac:dyDescent="0.4">
      <c r="A24" s="145" t="str" cm="1">
        <f t="array" ref="A24">IFERROR(INDEX(new_data!A:A,SMALL(IF(new_data!A:A&lt;&gt;"",ROW(new_data!A:A)),ROW())),"")</f>
        <v/>
      </c>
      <c r="B24" s="136" t="str" cm="1">
        <f t="array" ref="B24">IFERROR(INDEX(new_data!B:B,SMALL(IF(new_data!B:B&lt;&gt;"",ROW(new_data!B:B)),ROW())),"")</f>
        <v/>
      </c>
      <c r="C24" s="136" t="str" cm="1">
        <f t="array" ref="C24">IFERROR(INDEX(new_data!C:C,SMALL(IF(new_data!C:C&lt;&gt;"",ROW(new_data!C:C)),ROW())),"")</f>
        <v/>
      </c>
      <c r="D24" s="136" t="str" cm="1">
        <f t="array" ref="D24">IFERROR(INDEX(new_data!D:D,SMALL(IF(new_data!D:D&lt;&gt;"",ROW(new_data!D:D)),ROW())),"")</f>
        <v/>
      </c>
      <c r="E24" s="136" t="str" cm="1">
        <f t="array" ref="E24">IFERROR(INDEX(new_data!E:E,SMALL(IF(new_data!E:E&lt;&gt;"",ROW(new_data!E:E)),ROW())),"")</f>
        <v/>
      </c>
      <c r="F24" s="136" t="str" cm="1">
        <f t="array" ref="F24">IFERROR(INDEX(new_data!F:F,SMALL(IF(new_data!F:F&lt;&gt;"",ROW(new_data!F:F)),ROW())),"")</f>
        <v/>
      </c>
      <c r="G24" s="136" t="str" cm="1">
        <f t="array" ref="G24">IFERROR(INDEX(new_data!G:G,SMALL(IF(new_data!G:G&lt;&gt;"",ROW(new_data!G:G)),ROW())),"")</f>
        <v/>
      </c>
      <c r="H24" s="136" t="str" cm="1">
        <f t="array" ref="H24">IFERROR(INDEX(new_data!H:H,SMALL(IF(new_data!H:H&lt;&gt;"",ROW(new_data!H:H)),ROW())),"")</f>
        <v/>
      </c>
      <c r="I24" s="139" t="str" cm="1">
        <f t="array" ref="I24">IFERROR(INDEX(new_data!I:I,SMALL(IF(new_data!I:I&lt;&gt;"",ROW(new_data!I:I)),ROW())),"")</f>
        <v/>
      </c>
      <c r="J24" s="136" t="str" cm="1">
        <f t="array" ref="J24">IFERROR(INDEX(new_data!J:J,SMALL(IF(new_data!J:J&lt;&gt;"",ROW(new_data!J:J)),ROW())),"")</f>
        <v/>
      </c>
      <c r="K24" s="136" t="str" cm="1">
        <f t="array" ref="K24">IFERROR(INDEX(new_data!K:K,SMALL(IF(new_data!K:K&lt;&gt;"",ROW(new_data!K:K)),ROW())),"")</f>
        <v/>
      </c>
      <c r="L24" s="138" t="str" cm="1">
        <f t="array" ref="L24">IFERROR(INDEX(new_data!L:L,SMALL(IF(new_data!L:L&lt;&gt;"",ROW(new_data!L:L)),ROW())),"")</f>
        <v/>
      </c>
      <c r="M24" s="146" t="str" cm="1">
        <f t="array" ref="M24">IFERROR(INDEX(new_data!M:M,SMALL(IF(new_data!M:M&lt;&gt;"",ROW(new_data!M:M)),ROW())),"")</f>
        <v/>
      </c>
    </row>
    <row r="25" spans="1:13" ht="36" customHeight="1" x14ac:dyDescent="0.4">
      <c r="A25" s="145" t="str" cm="1">
        <f t="array" ref="A25">IFERROR(INDEX(new_data!A:A,SMALL(IF(new_data!A:A&lt;&gt;"",ROW(new_data!A:A)),ROW())),"")</f>
        <v/>
      </c>
      <c r="B25" s="136" t="str" cm="1">
        <f t="array" ref="B25">IFERROR(INDEX(new_data!B:B,SMALL(IF(new_data!B:B&lt;&gt;"",ROW(new_data!B:B)),ROW())),"")</f>
        <v/>
      </c>
      <c r="C25" s="136" t="str" cm="1">
        <f t="array" ref="C25">IFERROR(INDEX(new_data!C:C,SMALL(IF(new_data!C:C&lt;&gt;"",ROW(new_data!C:C)),ROW())),"")</f>
        <v/>
      </c>
      <c r="D25" s="136" t="str" cm="1">
        <f t="array" ref="D25">IFERROR(INDEX(new_data!D:D,SMALL(IF(new_data!D:D&lt;&gt;"",ROW(new_data!D:D)),ROW())),"")</f>
        <v/>
      </c>
      <c r="E25" s="136" t="str" cm="1">
        <f t="array" ref="E25">IFERROR(INDEX(new_data!E:E,SMALL(IF(new_data!E:E&lt;&gt;"",ROW(new_data!E:E)),ROW())),"")</f>
        <v/>
      </c>
      <c r="F25" s="136" t="str" cm="1">
        <f t="array" ref="F25">IFERROR(INDEX(new_data!F:F,SMALL(IF(new_data!F:F&lt;&gt;"",ROW(new_data!F:F)),ROW())),"")</f>
        <v/>
      </c>
      <c r="G25" s="136" t="str" cm="1">
        <f t="array" ref="G25">IFERROR(INDEX(new_data!G:G,SMALL(IF(new_data!G:G&lt;&gt;"",ROW(new_data!G:G)),ROW())),"")</f>
        <v/>
      </c>
      <c r="H25" s="136" t="str" cm="1">
        <f t="array" ref="H25">IFERROR(INDEX(new_data!H:H,SMALL(IF(new_data!H:H&lt;&gt;"",ROW(new_data!H:H)),ROW())),"")</f>
        <v/>
      </c>
      <c r="I25" s="139" t="str" cm="1">
        <f t="array" ref="I25">IFERROR(INDEX(new_data!I:I,SMALL(IF(new_data!I:I&lt;&gt;"",ROW(new_data!I:I)),ROW())),"")</f>
        <v/>
      </c>
      <c r="J25" s="136" t="str" cm="1">
        <f t="array" ref="J25">IFERROR(INDEX(new_data!J:J,SMALL(IF(new_data!J:J&lt;&gt;"",ROW(new_data!J:J)),ROW())),"")</f>
        <v/>
      </c>
      <c r="K25" s="136" t="str" cm="1">
        <f t="array" ref="K25">IFERROR(INDEX(new_data!K:K,SMALL(IF(new_data!K:K&lt;&gt;"",ROW(new_data!K:K)),ROW())),"")</f>
        <v/>
      </c>
      <c r="L25" s="138" t="str" cm="1">
        <f t="array" ref="L25">IFERROR(INDEX(new_data!L:L,SMALL(IF(new_data!L:L&lt;&gt;"",ROW(new_data!L:L)),ROW())),"")</f>
        <v/>
      </c>
      <c r="M25" s="146" t="str" cm="1">
        <f t="array" ref="M25">IFERROR(INDEX(new_data!M:M,SMALL(IF(new_data!M:M&lt;&gt;"",ROW(new_data!M:M)),ROW())),"")</f>
        <v/>
      </c>
    </row>
    <row r="26" spans="1:13" ht="36" customHeight="1" x14ac:dyDescent="0.4">
      <c r="A26" s="145" t="str" cm="1">
        <f t="array" ref="A26">IFERROR(INDEX(new_data!A:A,SMALL(IF(new_data!A:A&lt;&gt;"",ROW(new_data!A:A)),ROW())),"")</f>
        <v/>
      </c>
      <c r="B26" s="136" t="str" cm="1">
        <f t="array" ref="B26">IFERROR(INDEX(new_data!B:B,SMALL(IF(new_data!B:B&lt;&gt;"",ROW(new_data!B:B)),ROW())),"")</f>
        <v/>
      </c>
      <c r="C26" s="136" t="str" cm="1">
        <f t="array" ref="C26">IFERROR(INDEX(new_data!C:C,SMALL(IF(new_data!C:C&lt;&gt;"",ROW(new_data!C:C)),ROW())),"")</f>
        <v/>
      </c>
      <c r="D26" s="136" t="str" cm="1">
        <f t="array" ref="D26">IFERROR(INDEX(new_data!D:D,SMALL(IF(new_data!D:D&lt;&gt;"",ROW(new_data!D:D)),ROW())),"")</f>
        <v/>
      </c>
      <c r="E26" s="136" t="str" cm="1">
        <f t="array" ref="E26">IFERROR(INDEX(new_data!E:E,SMALL(IF(new_data!E:E&lt;&gt;"",ROW(new_data!E:E)),ROW())),"")</f>
        <v/>
      </c>
      <c r="F26" s="136" t="str" cm="1">
        <f t="array" ref="F26">IFERROR(INDEX(new_data!F:F,SMALL(IF(new_data!F:F&lt;&gt;"",ROW(new_data!F:F)),ROW())),"")</f>
        <v/>
      </c>
      <c r="G26" s="136" t="str" cm="1">
        <f t="array" ref="G26">IFERROR(INDEX(new_data!G:G,SMALL(IF(new_data!G:G&lt;&gt;"",ROW(new_data!G:G)),ROW())),"")</f>
        <v/>
      </c>
      <c r="H26" s="136" t="str" cm="1">
        <f t="array" ref="H26">IFERROR(INDEX(new_data!H:H,SMALL(IF(new_data!H:H&lt;&gt;"",ROW(new_data!H:H)),ROW())),"")</f>
        <v/>
      </c>
      <c r="I26" s="139" t="str" cm="1">
        <f t="array" ref="I26">IFERROR(INDEX(new_data!I:I,SMALL(IF(new_data!I:I&lt;&gt;"",ROW(new_data!I:I)),ROW())),"")</f>
        <v/>
      </c>
      <c r="J26" s="136" t="str" cm="1">
        <f t="array" ref="J26">IFERROR(INDEX(new_data!J:J,SMALL(IF(new_data!J:J&lt;&gt;"",ROW(new_data!J:J)),ROW())),"")</f>
        <v/>
      </c>
      <c r="K26" s="136" t="str" cm="1">
        <f t="array" ref="K26">IFERROR(INDEX(new_data!K:K,SMALL(IF(new_data!K:K&lt;&gt;"",ROW(new_data!K:K)),ROW())),"")</f>
        <v/>
      </c>
      <c r="L26" s="138" t="str" cm="1">
        <f t="array" ref="L26">IFERROR(INDEX(new_data!L:L,SMALL(IF(new_data!L:L&lt;&gt;"",ROW(new_data!L:L)),ROW())),"")</f>
        <v/>
      </c>
      <c r="M26" s="146" t="str" cm="1">
        <f t="array" ref="M26">IFERROR(INDEX(new_data!M:M,SMALL(IF(new_data!M:M&lt;&gt;"",ROW(new_data!M:M)),ROW())),"")</f>
        <v/>
      </c>
    </row>
    <row r="27" spans="1:13" ht="36" customHeight="1" x14ac:dyDescent="0.4">
      <c r="A27" s="145" t="str" cm="1">
        <f t="array" ref="A27">IFERROR(INDEX(new_data!A:A,SMALL(IF(new_data!A:A&lt;&gt;"",ROW(new_data!A:A)),ROW())),"")</f>
        <v/>
      </c>
      <c r="B27" s="136" t="str" cm="1">
        <f t="array" ref="B27">IFERROR(INDEX(new_data!B:B,SMALL(IF(new_data!B:B&lt;&gt;"",ROW(new_data!B:B)),ROW())),"")</f>
        <v/>
      </c>
      <c r="C27" s="136" t="str" cm="1">
        <f t="array" ref="C27">IFERROR(INDEX(new_data!C:C,SMALL(IF(new_data!C:C&lt;&gt;"",ROW(new_data!C:C)),ROW())),"")</f>
        <v/>
      </c>
      <c r="D27" s="136" t="str" cm="1">
        <f t="array" ref="D27">IFERROR(INDEX(new_data!D:D,SMALL(IF(new_data!D:D&lt;&gt;"",ROW(new_data!D:D)),ROW())),"")</f>
        <v/>
      </c>
      <c r="E27" s="136" t="str" cm="1">
        <f t="array" ref="E27">IFERROR(INDEX(new_data!E:E,SMALL(IF(new_data!E:E&lt;&gt;"",ROW(new_data!E:E)),ROW())),"")</f>
        <v/>
      </c>
      <c r="F27" s="136" t="str" cm="1">
        <f t="array" ref="F27">IFERROR(INDEX(new_data!F:F,SMALL(IF(new_data!F:F&lt;&gt;"",ROW(new_data!F:F)),ROW())),"")</f>
        <v/>
      </c>
      <c r="G27" s="136" t="str" cm="1">
        <f t="array" ref="G27">IFERROR(INDEX(new_data!G:G,SMALL(IF(new_data!G:G&lt;&gt;"",ROW(new_data!G:G)),ROW())),"")</f>
        <v/>
      </c>
      <c r="H27" s="136" t="str" cm="1">
        <f t="array" ref="H27">IFERROR(INDEX(new_data!H:H,SMALL(IF(new_data!H:H&lt;&gt;"",ROW(new_data!H:H)),ROW())),"")</f>
        <v/>
      </c>
      <c r="I27" s="139" t="str" cm="1">
        <f t="array" ref="I27">IFERROR(INDEX(new_data!I:I,SMALL(IF(new_data!I:I&lt;&gt;"",ROW(new_data!I:I)),ROW())),"")</f>
        <v/>
      </c>
      <c r="J27" s="136" t="str" cm="1">
        <f t="array" ref="J27">IFERROR(INDEX(new_data!J:J,SMALL(IF(new_data!J:J&lt;&gt;"",ROW(new_data!J:J)),ROW())),"")</f>
        <v/>
      </c>
      <c r="K27" s="136" t="str" cm="1">
        <f t="array" ref="K27">IFERROR(INDEX(new_data!K:K,SMALL(IF(new_data!K:K&lt;&gt;"",ROW(new_data!K:K)),ROW())),"")</f>
        <v/>
      </c>
      <c r="L27" s="138" t="str" cm="1">
        <f t="array" ref="L27">IFERROR(INDEX(new_data!L:L,SMALL(IF(new_data!L:L&lt;&gt;"",ROW(new_data!L:L)),ROW())),"")</f>
        <v/>
      </c>
      <c r="M27" s="147" t="str" cm="1">
        <f t="array" ref="M27">IFERROR(INDEX(new_data!M:M,SMALL(IF(new_data!M:M&lt;&gt;"",ROW(new_data!M:M)),ROW())),"")</f>
        <v/>
      </c>
    </row>
    <row r="28" spans="1:13" ht="36" customHeight="1" x14ac:dyDescent="0.4">
      <c r="A28" s="145" t="str" cm="1">
        <f t="array" ref="A28">IFERROR(INDEX(new_data!A:A,SMALL(IF(new_data!A:A&lt;&gt;"",ROW(new_data!A:A)),ROW())),"")</f>
        <v/>
      </c>
      <c r="B28" s="136" t="str" cm="1">
        <f t="array" ref="B28">IFERROR(INDEX(new_data!B:B,SMALL(IF(new_data!B:B&lt;&gt;"",ROW(new_data!B:B)),ROW())),"")</f>
        <v/>
      </c>
      <c r="C28" s="136" t="str" cm="1">
        <f t="array" ref="C28">IFERROR(INDEX(new_data!C:C,SMALL(IF(new_data!C:C&lt;&gt;"",ROW(new_data!C:C)),ROW())),"")</f>
        <v/>
      </c>
      <c r="D28" s="136" t="str" cm="1">
        <f t="array" ref="D28">IFERROR(INDEX(new_data!D:D,SMALL(IF(new_data!D:D&lt;&gt;"",ROW(new_data!D:D)),ROW())),"")</f>
        <v/>
      </c>
      <c r="E28" s="136" t="str" cm="1">
        <f t="array" ref="E28">IFERROR(INDEX(new_data!E:E,SMALL(IF(new_data!E:E&lt;&gt;"",ROW(new_data!E:E)),ROW())),"")</f>
        <v/>
      </c>
      <c r="F28" s="136" t="str" cm="1">
        <f t="array" ref="F28">IFERROR(INDEX(new_data!F:F,SMALL(IF(new_data!F:F&lt;&gt;"",ROW(new_data!F:F)),ROW())),"")</f>
        <v/>
      </c>
      <c r="G28" s="136" t="str" cm="1">
        <f t="array" ref="G28">IFERROR(INDEX(new_data!G:G,SMALL(IF(new_data!G:G&lt;&gt;"",ROW(new_data!G:G)),ROW())),"")</f>
        <v/>
      </c>
      <c r="H28" s="136" t="str" cm="1">
        <f t="array" ref="H28">IFERROR(INDEX(new_data!H:H,SMALL(IF(new_data!H:H&lt;&gt;"",ROW(new_data!H:H)),ROW())),"")</f>
        <v/>
      </c>
      <c r="I28" s="139" t="str" cm="1">
        <f t="array" ref="I28">IFERROR(INDEX(new_data!I:I,SMALL(IF(new_data!I:I&lt;&gt;"",ROW(new_data!I:I)),ROW())),"")</f>
        <v/>
      </c>
      <c r="J28" s="136" t="str" cm="1">
        <f t="array" ref="J28">IFERROR(INDEX(new_data!J:J,SMALL(IF(new_data!J:J&lt;&gt;"",ROW(new_data!J:J)),ROW())),"")</f>
        <v/>
      </c>
      <c r="K28" s="136" t="str" cm="1">
        <f t="array" ref="K28">IFERROR(INDEX(new_data!K:K,SMALL(IF(new_data!K:K&lt;&gt;"",ROW(new_data!K:K)),ROW())),"")</f>
        <v/>
      </c>
      <c r="L28" s="138" t="str" cm="1">
        <f t="array" ref="L28">IFERROR(INDEX(new_data!L:L,SMALL(IF(new_data!L:L&lt;&gt;"",ROW(new_data!L:L)),ROW())),"")</f>
        <v/>
      </c>
      <c r="M28" s="147" t="str" cm="1">
        <f t="array" ref="M28">IFERROR(INDEX(new_data!M:M,SMALL(IF(new_data!M:M&lt;&gt;"",ROW(new_data!M:M)),ROW())),"")</f>
        <v/>
      </c>
    </row>
    <row r="29" spans="1:13" ht="36" customHeight="1" thickBot="1" x14ac:dyDescent="0.45">
      <c r="A29" s="148" t="str" cm="1">
        <f t="array" ref="A29">IFERROR(INDEX(new_data!A:A,SMALL(IF(new_data!A:A&lt;&gt;"",ROW(new_data!A:A)),ROW())),"")</f>
        <v/>
      </c>
      <c r="B29" s="149" t="str" cm="1">
        <f t="array" ref="B29">IFERROR(INDEX(new_data!B:B,SMALL(IF(new_data!B:B&lt;&gt;"",ROW(new_data!B:B)),ROW())),"")</f>
        <v/>
      </c>
      <c r="C29" s="149" t="str" cm="1">
        <f t="array" ref="C29">IFERROR(INDEX(new_data!C:C,SMALL(IF(new_data!C:C&lt;&gt;"",ROW(new_data!C:C)),ROW())),"")</f>
        <v/>
      </c>
      <c r="D29" s="149" t="str" cm="1">
        <f t="array" ref="D29">IFERROR(INDEX(new_data!D:D,SMALL(IF(new_data!D:D&lt;&gt;"",ROW(new_data!D:D)),ROW())),"")</f>
        <v/>
      </c>
      <c r="E29" s="149" t="str" cm="1">
        <f t="array" ref="E29">IFERROR(INDEX(new_data!E:E,SMALL(IF(new_data!E:E&lt;&gt;"",ROW(new_data!E:E)),ROW())),"")</f>
        <v/>
      </c>
      <c r="F29" s="149" t="str" cm="1">
        <f t="array" ref="F29">IFERROR(INDEX(new_data!F:F,SMALL(IF(new_data!F:F&lt;&gt;"",ROW(new_data!F:F)),ROW())),"")</f>
        <v/>
      </c>
      <c r="G29" s="149" t="str" cm="1">
        <f t="array" ref="G29">IFERROR(INDEX(new_data!G:G,SMALL(IF(new_data!G:G&lt;&gt;"",ROW(new_data!G:G)),ROW())),"")</f>
        <v/>
      </c>
      <c r="H29" s="149" t="str" cm="1">
        <f t="array" ref="H29">IFERROR(INDEX(new_data!H:H,SMALL(IF(new_data!H:H&lt;&gt;"",ROW(new_data!H:H)),ROW())),"")</f>
        <v/>
      </c>
      <c r="I29" s="150" t="str" cm="1">
        <f t="array" ref="I29">IFERROR(INDEX(new_data!I:I,SMALL(IF(new_data!I:I&lt;&gt;"",ROW(new_data!I:I)),ROW())),"")</f>
        <v/>
      </c>
      <c r="J29" s="149" t="str" cm="1">
        <f t="array" ref="J29">IFERROR(INDEX(new_data!J:J,SMALL(IF(new_data!J:J&lt;&gt;"",ROW(new_data!J:J)),ROW())),"")</f>
        <v/>
      </c>
      <c r="K29" s="149" t="str" cm="1">
        <f t="array" ref="K29">IFERROR(INDEX(new_data!K:K,SMALL(IF(new_data!K:K&lt;&gt;"",ROW(new_data!K:K)),ROW())),"")</f>
        <v/>
      </c>
      <c r="L29" s="151" t="str" cm="1">
        <f t="array" ref="L29">IFERROR(INDEX(new_data!L:L,SMALL(IF(new_data!L:L&lt;&gt;"",ROW(new_data!L:L)),ROW())),"")</f>
        <v/>
      </c>
      <c r="M29" s="152" t="str" cm="1">
        <f t="array" ref="M29">IFERROR(INDEX(new_data!M:M,SMALL(IF(new_data!M:M&lt;&gt;"",ROW(new_data!M:M)),ROW())),"")</f>
        <v/>
      </c>
    </row>
  </sheetData>
  <sheetProtection algorithmName="SHA-512" hashValue="apIWR/krVAzpS8tUsnFWXlu8w2Y9UFV8a8diDTZhdW4nGmxNLH8rFBOYCfLoHRiow/mGDfbx3p/i+07Bn0J9VA==" saltValue="ZOTY3MlzW5RstCxlXnEDcA==" spinCount="100000" sheet="1" objects="1" scenarios="1" selectLockedCells="1" selectUnlockedCells="1"/>
  <phoneticPr fontId="18"/>
  <pageMargins left="0.25" right="0.25" top="0.75" bottom="0.75" header="0.3" footer="0.3"/>
  <pageSetup paperSize="9" scale="44" orientation="landscape" horizontalDpi="1200" verticalDpi="1200" r:id="rId1"/>
</worksheet>
</file>

<file path=docProps/app.xml><?xml version="1.0" encoding="utf-8"?>
<Properties xmlns="http://schemas.openxmlformats.org/officeDocument/2006/extended-properties" xmlns:vt="http://schemas.openxmlformats.org/officeDocument/2006/docPropsVTypes">
  <TotalTime>52</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30</vt:i4>
      </vt:variant>
    </vt:vector>
  </HeadingPairs>
  <TitlesOfParts>
    <vt:vector size="34" baseType="lpstr">
      <vt:lpstr>物品購入等競争入札参加資格審査申請書</vt:lpstr>
      <vt:lpstr>別表</vt:lpstr>
      <vt:lpstr>new_data</vt:lpstr>
      <vt:lpstr>名簿</vt:lpstr>
      <vt:lpstr>No.1_事務用品類</vt:lpstr>
      <vt:lpstr>No.10_清掃器具</vt:lpstr>
      <vt:lpstr>No.11_消防機材</vt:lpstr>
      <vt:lpstr>No.12_機械器具</vt:lpstr>
      <vt:lpstr>No.13_建設資材</vt:lpstr>
      <vt:lpstr>No.14_車両</vt:lpstr>
      <vt:lpstr>No.15_燃料</vt:lpstr>
      <vt:lpstr>No.16_理科・医科機器・薬品</vt:lpstr>
      <vt:lpstr>No.17_介護用品</vt:lpstr>
      <vt:lpstr>No.18_教材</vt:lpstr>
      <vt:lpstr>No.19_スポーツ用具</vt:lpstr>
      <vt:lpstr>No.2_OA関連機器</vt:lpstr>
      <vt:lpstr>No.20_楽器</vt:lpstr>
      <vt:lpstr>No.21_遊具</vt:lpstr>
      <vt:lpstr>No.22_繊維製品</vt:lpstr>
      <vt:lpstr>No.23_食物</vt:lpstr>
      <vt:lpstr>No.24_印刷製本</vt:lpstr>
      <vt:lpstr>No.25_スクラップ</vt:lpstr>
      <vt:lpstr>No.26_その他</vt:lpstr>
      <vt:lpstr>No.3_家具・室内装飾品</vt:lpstr>
      <vt:lpstr>No.4_通信機器</vt:lpstr>
      <vt:lpstr>No.5_印刷機</vt:lpstr>
      <vt:lpstr>No.6_写真・光学機器</vt:lpstr>
      <vt:lpstr>No.7_計測機器</vt:lpstr>
      <vt:lpstr>No.8_電気機器</vt:lpstr>
      <vt:lpstr>No.9_厨房器具</vt:lpstr>
      <vt:lpstr>物品購入等競争入札参加資格審査申請書!Print_Area</vt:lpstr>
      <vt:lpstr>別表!Print_Area</vt:lpstr>
      <vt:lpstr>名簿!Print_Area</vt:lpstr>
      <vt:lpstr>大分類</vt:lpstr>
    </vt:vector>
  </TitlesOfParts>
  <Company>釜石市役所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様式第１号（第○条関係）</dc:title>
  <dc:creator>Saito1687</dc:creator>
  <cp:lastModifiedBy>田中　美貴子</cp:lastModifiedBy>
  <cp:revision>2</cp:revision>
  <cp:lastPrinted>2023-01-10T02:48:00Z</cp:lastPrinted>
  <dcterms:created xsi:type="dcterms:W3CDTF">2021-11-17T04:01:00Z</dcterms:created>
  <dcterms:modified xsi:type="dcterms:W3CDTF">2023-01-10T08:00:32Z</dcterms:modified>
</cp:coreProperties>
</file>