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\\Adfs01sv\f000\F040_各課_H29以前\F201_市民課\市民登録係\人口\令和２年度\動態\"/>
    </mc:Choice>
  </mc:AlternateContent>
  <xr:revisionPtr revIDLastSave="0" documentId="13_ncr:1_{879C4ECF-A0DE-4A6A-9D81-4A57575A6E49}" xr6:coauthVersionLast="45" xr6:coauthVersionMax="45" xr10:uidLastSave="{00000000-0000-0000-0000-000000000000}"/>
  <bookViews>
    <workbookView xWindow="-120" yWindow="-120" windowWidth="20730" windowHeight="11760" activeTab="11" xr2:uid="{00000000-000D-0000-FFFF-FFFF00000000}"/>
  </bookViews>
  <sheets>
    <sheet name="4月" sheetId="1" r:id="rId1"/>
    <sheet name="５月" sheetId="2" r:id="rId2"/>
    <sheet name="6月" sheetId="3" r:id="rId3"/>
    <sheet name="7月" sheetId="4" r:id="rId4"/>
    <sheet name="8月" sheetId="5" r:id="rId5"/>
    <sheet name="9月" sheetId="6" r:id="rId6"/>
    <sheet name="10月" sheetId="7" r:id="rId7"/>
    <sheet name="11月" sheetId="8" r:id="rId8"/>
    <sheet name="12月" sheetId="9" r:id="rId9"/>
    <sheet name="１月" sheetId="10" r:id="rId10"/>
    <sheet name="２月" sheetId="11" r:id="rId11"/>
    <sheet name="３月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1" i="12" l="1"/>
  <c r="J31" i="12"/>
  <c r="H31" i="12"/>
  <c r="G31" i="12"/>
  <c r="E31" i="12"/>
  <c r="D31" i="12"/>
  <c r="N28" i="12"/>
  <c r="M28" i="12"/>
  <c r="L28" i="12"/>
  <c r="I28" i="12"/>
  <c r="F28" i="12"/>
  <c r="N25" i="12"/>
  <c r="M25" i="12"/>
  <c r="L25" i="12"/>
  <c r="I25" i="12"/>
  <c r="F25" i="12"/>
  <c r="N22" i="12"/>
  <c r="M22" i="12"/>
  <c r="L22" i="12"/>
  <c r="I22" i="12"/>
  <c r="F22" i="12"/>
  <c r="N19" i="12"/>
  <c r="M19" i="12"/>
  <c r="L19" i="12"/>
  <c r="I19" i="12"/>
  <c r="F19" i="12"/>
  <c r="N16" i="12"/>
  <c r="M16" i="12"/>
  <c r="L16" i="12"/>
  <c r="I16" i="12"/>
  <c r="F16" i="12"/>
  <c r="N13" i="12"/>
  <c r="M13" i="12"/>
  <c r="L13" i="12"/>
  <c r="I13" i="12"/>
  <c r="F13" i="12"/>
  <c r="N10" i="12"/>
  <c r="M10" i="12"/>
  <c r="L10" i="12"/>
  <c r="I10" i="12"/>
  <c r="F10" i="12"/>
  <c r="N7" i="12"/>
  <c r="M7" i="12"/>
  <c r="L7" i="12"/>
  <c r="I7" i="12"/>
  <c r="F7" i="12"/>
  <c r="N4" i="12"/>
  <c r="M4" i="12"/>
  <c r="L4" i="12"/>
  <c r="I4" i="12"/>
  <c r="F4" i="12"/>
  <c r="K31" i="11"/>
  <c r="J31" i="11"/>
  <c r="H31" i="11"/>
  <c r="G31" i="11"/>
  <c r="E31" i="11"/>
  <c r="D31" i="11"/>
  <c r="N28" i="11"/>
  <c r="M28" i="11"/>
  <c r="L28" i="11"/>
  <c r="I28" i="11"/>
  <c r="F28" i="11"/>
  <c r="N25" i="11"/>
  <c r="M25" i="11"/>
  <c r="L25" i="11"/>
  <c r="I25" i="11"/>
  <c r="F25" i="11"/>
  <c r="N22" i="11"/>
  <c r="M22" i="11"/>
  <c r="L22" i="11"/>
  <c r="I22" i="11"/>
  <c r="F22" i="11"/>
  <c r="N19" i="11"/>
  <c r="M19" i="11"/>
  <c r="L19" i="11"/>
  <c r="I19" i="11"/>
  <c r="F19" i="11"/>
  <c r="N16" i="11"/>
  <c r="M16" i="11"/>
  <c r="L16" i="11"/>
  <c r="I16" i="11"/>
  <c r="F16" i="11"/>
  <c r="N13" i="11"/>
  <c r="M13" i="11"/>
  <c r="L13" i="11"/>
  <c r="I13" i="11"/>
  <c r="F13" i="11"/>
  <c r="N10" i="11"/>
  <c r="M10" i="11"/>
  <c r="L10" i="11"/>
  <c r="I10" i="11"/>
  <c r="F10" i="11"/>
  <c r="N7" i="11"/>
  <c r="M7" i="11"/>
  <c r="L7" i="11"/>
  <c r="I7" i="11"/>
  <c r="F7" i="11"/>
  <c r="N4" i="11"/>
  <c r="M4" i="11"/>
  <c r="L4" i="11"/>
  <c r="I4" i="11"/>
  <c r="F4" i="11"/>
  <c r="K31" i="10"/>
  <c r="J31" i="10"/>
  <c r="H31" i="10"/>
  <c r="G31" i="10"/>
  <c r="E31" i="10"/>
  <c r="D31" i="10"/>
  <c r="N28" i="10"/>
  <c r="M28" i="10"/>
  <c r="L28" i="10"/>
  <c r="I28" i="10"/>
  <c r="F28" i="10"/>
  <c r="N25" i="10"/>
  <c r="M25" i="10"/>
  <c r="L25" i="10"/>
  <c r="I25" i="10"/>
  <c r="F25" i="10"/>
  <c r="N22" i="10"/>
  <c r="M22" i="10"/>
  <c r="L22" i="10"/>
  <c r="I22" i="10"/>
  <c r="F22" i="10"/>
  <c r="N19" i="10"/>
  <c r="M19" i="10"/>
  <c r="L19" i="10"/>
  <c r="I19" i="10"/>
  <c r="F19" i="10"/>
  <c r="N16" i="10"/>
  <c r="M16" i="10"/>
  <c r="L16" i="10"/>
  <c r="I16" i="10"/>
  <c r="F16" i="10"/>
  <c r="N13" i="10"/>
  <c r="M13" i="10"/>
  <c r="L13" i="10"/>
  <c r="I13" i="10"/>
  <c r="F13" i="10"/>
  <c r="N10" i="10"/>
  <c r="M10" i="10"/>
  <c r="L10" i="10"/>
  <c r="I10" i="10"/>
  <c r="F10" i="10"/>
  <c r="N7" i="10"/>
  <c r="M7" i="10"/>
  <c r="L7" i="10"/>
  <c r="I7" i="10"/>
  <c r="F7" i="10"/>
  <c r="N4" i="10"/>
  <c r="M4" i="10"/>
  <c r="L4" i="10"/>
  <c r="I4" i="10"/>
  <c r="F4" i="10"/>
  <c r="O25" i="12" l="1"/>
  <c r="J26" i="12" s="1"/>
  <c r="O13" i="12"/>
  <c r="J14" i="12" s="1"/>
  <c r="L31" i="12"/>
  <c r="F31" i="12"/>
  <c r="O25" i="11"/>
  <c r="I26" i="11" s="1"/>
  <c r="O16" i="11"/>
  <c r="F17" i="11" s="1"/>
  <c r="O13" i="11"/>
  <c r="I14" i="11" s="1"/>
  <c r="L31" i="11"/>
  <c r="O4" i="11"/>
  <c r="N5" i="11" s="1"/>
  <c r="F31" i="11"/>
  <c r="O25" i="10"/>
  <c r="O16" i="10"/>
  <c r="G17" i="10" s="1"/>
  <c r="F31" i="10"/>
  <c r="O4" i="12"/>
  <c r="L5" i="12" s="1"/>
  <c r="O7" i="12"/>
  <c r="F8" i="12" s="1"/>
  <c r="O19" i="12"/>
  <c r="F20" i="12" s="1"/>
  <c r="I31" i="12"/>
  <c r="M31" i="12"/>
  <c r="O16" i="12"/>
  <c r="F17" i="12" s="1"/>
  <c r="O28" i="12"/>
  <c r="O10" i="12"/>
  <c r="N11" i="12" s="1"/>
  <c r="O22" i="12"/>
  <c r="L23" i="12" s="1"/>
  <c r="N31" i="12"/>
  <c r="J5" i="11"/>
  <c r="D5" i="11"/>
  <c r="E17" i="11"/>
  <c r="H17" i="11"/>
  <c r="D17" i="11"/>
  <c r="G17" i="11"/>
  <c r="M14" i="11"/>
  <c r="L17" i="11"/>
  <c r="K14" i="11"/>
  <c r="G14" i="11"/>
  <c r="H14" i="11"/>
  <c r="J14" i="11"/>
  <c r="D14" i="11"/>
  <c r="E14" i="11"/>
  <c r="N14" i="11"/>
  <c r="M17" i="11"/>
  <c r="G26" i="11"/>
  <c r="D26" i="11"/>
  <c r="O7" i="11"/>
  <c r="M8" i="11" s="1"/>
  <c r="O19" i="11"/>
  <c r="F20" i="11" s="1"/>
  <c r="I31" i="11"/>
  <c r="M31" i="11"/>
  <c r="L14" i="11"/>
  <c r="O28" i="11"/>
  <c r="F29" i="11" s="1"/>
  <c r="I5" i="11"/>
  <c r="O10" i="11"/>
  <c r="N11" i="11" s="1"/>
  <c r="F14" i="11"/>
  <c r="I17" i="11"/>
  <c r="O22" i="11"/>
  <c r="N31" i="11"/>
  <c r="O4" i="10"/>
  <c r="J5" i="10" s="1"/>
  <c r="D17" i="10"/>
  <c r="E17" i="10"/>
  <c r="K26" i="10"/>
  <c r="G26" i="10"/>
  <c r="J26" i="10"/>
  <c r="E26" i="10"/>
  <c r="H26" i="10"/>
  <c r="D26" i="10"/>
  <c r="N31" i="10"/>
  <c r="O7" i="10"/>
  <c r="I8" i="10" s="1"/>
  <c r="F17" i="10"/>
  <c r="N26" i="10"/>
  <c r="O19" i="10"/>
  <c r="N20" i="10" s="1"/>
  <c r="I26" i="10"/>
  <c r="L17" i="10"/>
  <c r="M31" i="10"/>
  <c r="F8" i="10"/>
  <c r="O10" i="10"/>
  <c r="L11" i="10" s="1"/>
  <c r="O13" i="10"/>
  <c r="I14" i="10" s="1"/>
  <c r="M26" i="10"/>
  <c r="L26" i="10"/>
  <c r="O28" i="10"/>
  <c r="I29" i="10" s="1"/>
  <c r="L31" i="10"/>
  <c r="I31" i="10"/>
  <c r="O22" i="10"/>
  <c r="I23" i="10" s="1"/>
  <c r="F26" i="10"/>
  <c r="K31" i="9"/>
  <c r="J31" i="9"/>
  <c r="H31" i="9"/>
  <c r="G31" i="9"/>
  <c r="E31" i="9"/>
  <c r="D31" i="9"/>
  <c r="N28" i="9"/>
  <c r="M28" i="9"/>
  <c r="L28" i="9"/>
  <c r="I28" i="9"/>
  <c r="F28" i="9"/>
  <c r="N25" i="9"/>
  <c r="M25" i="9"/>
  <c r="L25" i="9"/>
  <c r="I25" i="9"/>
  <c r="F25" i="9"/>
  <c r="N22" i="9"/>
  <c r="M22" i="9"/>
  <c r="L22" i="9"/>
  <c r="I22" i="9"/>
  <c r="F22" i="9"/>
  <c r="N19" i="9"/>
  <c r="M19" i="9"/>
  <c r="L19" i="9"/>
  <c r="I19" i="9"/>
  <c r="F19" i="9"/>
  <c r="N16" i="9"/>
  <c r="M16" i="9"/>
  <c r="L16" i="9"/>
  <c r="I16" i="9"/>
  <c r="F16" i="9"/>
  <c r="N13" i="9"/>
  <c r="M13" i="9"/>
  <c r="L13" i="9"/>
  <c r="I13" i="9"/>
  <c r="F13" i="9"/>
  <c r="N10" i="9"/>
  <c r="M10" i="9"/>
  <c r="L10" i="9"/>
  <c r="I10" i="9"/>
  <c r="F10" i="9"/>
  <c r="N7" i="9"/>
  <c r="M7" i="9"/>
  <c r="L7" i="9"/>
  <c r="I7" i="9"/>
  <c r="F7" i="9"/>
  <c r="N4" i="9"/>
  <c r="M4" i="9"/>
  <c r="L4" i="9"/>
  <c r="I4" i="9"/>
  <c r="F4" i="9"/>
  <c r="L26" i="12" l="1"/>
  <c r="D26" i="12"/>
  <c r="N26" i="12"/>
  <c r="G26" i="12"/>
  <c r="M26" i="12"/>
  <c r="F26" i="12"/>
  <c r="H26" i="12"/>
  <c r="K26" i="12"/>
  <c r="E26" i="12"/>
  <c r="I26" i="12"/>
  <c r="N17" i="12"/>
  <c r="D14" i="12"/>
  <c r="G14" i="12"/>
  <c r="M14" i="12"/>
  <c r="H14" i="12"/>
  <c r="I14" i="12"/>
  <c r="E14" i="12"/>
  <c r="K14" i="12"/>
  <c r="L14" i="12"/>
  <c r="F14" i="12"/>
  <c r="N14" i="12"/>
  <c r="N8" i="12"/>
  <c r="I5" i="12"/>
  <c r="O31" i="12"/>
  <c r="K30" i="12" s="1"/>
  <c r="N5" i="10"/>
  <c r="M17" i="10"/>
  <c r="H17" i="10"/>
  <c r="L26" i="11"/>
  <c r="E26" i="11"/>
  <c r="K26" i="11"/>
  <c r="H5" i="11"/>
  <c r="M23" i="12"/>
  <c r="K17" i="10"/>
  <c r="J17" i="10"/>
  <c r="H26" i="11"/>
  <c r="M5" i="11"/>
  <c r="L5" i="11"/>
  <c r="K5" i="11"/>
  <c r="N20" i="12"/>
  <c r="M11" i="12"/>
  <c r="F5" i="11"/>
  <c r="N17" i="10"/>
  <c r="I17" i="10"/>
  <c r="E5" i="10"/>
  <c r="F26" i="11"/>
  <c r="N26" i="11"/>
  <c r="J26" i="11"/>
  <c r="M26" i="11"/>
  <c r="G5" i="11"/>
  <c r="E5" i="11"/>
  <c r="M17" i="12"/>
  <c r="F11" i="12"/>
  <c r="L29" i="11"/>
  <c r="I29" i="11"/>
  <c r="J17" i="11"/>
  <c r="K17" i="11"/>
  <c r="N17" i="11"/>
  <c r="M11" i="11"/>
  <c r="L11" i="11"/>
  <c r="L5" i="10"/>
  <c r="F5" i="10"/>
  <c r="K5" i="10"/>
  <c r="D5" i="10"/>
  <c r="M5" i="10"/>
  <c r="H5" i="10"/>
  <c r="I5" i="10"/>
  <c r="G5" i="10"/>
  <c r="H23" i="12"/>
  <c r="D23" i="12"/>
  <c r="I23" i="12"/>
  <c r="K23" i="12"/>
  <c r="G23" i="12"/>
  <c r="J23" i="12"/>
  <c r="E23" i="12"/>
  <c r="J29" i="12"/>
  <c r="G29" i="12"/>
  <c r="E29" i="12"/>
  <c r="H29" i="12"/>
  <c r="D29" i="12"/>
  <c r="K29" i="12"/>
  <c r="M29" i="12"/>
  <c r="L29" i="12"/>
  <c r="L17" i="12"/>
  <c r="L11" i="12"/>
  <c r="E20" i="12"/>
  <c r="H20" i="12"/>
  <c r="D20" i="12"/>
  <c r="J20" i="12"/>
  <c r="K20" i="12"/>
  <c r="G20" i="12"/>
  <c r="I20" i="12"/>
  <c r="E8" i="12"/>
  <c r="H8" i="12"/>
  <c r="D8" i="12"/>
  <c r="K8" i="12"/>
  <c r="G8" i="12"/>
  <c r="J8" i="12"/>
  <c r="J5" i="12"/>
  <c r="G5" i="12"/>
  <c r="E5" i="12"/>
  <c r="K5" i="12"/>
  <c r="H5" i="12"/>
  <c r="D5" i="12"/>
  <c r="L8" i="12"/>
  <c r="M20" i="12"/>
  <c r="N23" i="12"/>
  <c r="N5" i="12"/>
  <c r="I29" i="12"/>
  <c r="N29" i="12"/>
  <c r="M8" i="12"/>
  <c r="H11" i="12"/>
  <c r="D11" i="12"/>
  <c r="E11" i="12"/>
  <c r="K11" i="12"/>
  <c r="G11" i="12"/>
  <c r="J11" i="12"/>
  <c r="I11" i="12"/>
  <c r="J17" i="12"/>
  <c r="K17" i="12"/>
  <c r="E17" i="12"/>
  <c r="H17" i="12"/>
  <c r="D17" i="12"/>
  <c r="G17" i="12"/>
  <c r="L20" i="12"/>
  <c r="M5" i="12"/>
  <c r="F23" i="12"/>
  <c r="I8" i="12"/>
  <c r="I17" i="12"/>
  <c r="F29" i="12"/>
  <c r="F5" i="12"/>
  <c r="J29" i="11"/>
  <c r="E29" i="11"/>
  <c r="H29" i="11"/>
  <c r="D29" i="11"/>
  <c r="K29" i="11"/>
  <c r="G29" i="11"/>
  <c r="N8" i="11"/>
  <c r="M29" i="11"/>
  <c r="H23" i="11"/>
  <c r="D23" i="11"/>
  <c r="I23" i="11"/>
  <c r="K23" i="11"/>
  <c r="G23" i="11"/>
  <c r="E23" i="11"/>
  <c r="J23" i="11"/>
  <c r="M23" i="11"/>
  <c r="I8" i="11"/>
  <c r="E8" i="11"/>
  <c r="J8" i="11"/>
  <c r="H8" i="11"/>
  <c r="D8" i="11"/>
  <c r="K8" i="11"/>
  <c r="G8" i="11"/>
  <c r="F8" i="11"/>
  <c r="L8" i="11"/>
  <c r="N23" i="11"/>
  <c r="L23" i="11"/>
  <c r="I20" i="11"/>
  <c r="E20" i="11"/>
  <c r="H20" i="11"/>
  <c r="D20" i="11"/>
  <c r="K20" i="11"/>
  <c r="G20" i="11"/>
  <c r="J20" i="11"/>
  <c r="H11" i="11"/>
  <c r="D11" i="11"/>
  <c r="K11" i="11"/>
  <c r="G11" i="11"/>
  <c r="I11" i="11"/>
  <c r="J11" i="11"/>
  <c r="E11" i="11"/>
  <c r="N20" i="11"/>
  <c r="L20" i="11"/>
  <c r="F23" i="11"/>
  <c r="F11" i="11"/>
  <c r="M20" i="11"/>
  <c r="O31" i="11"/>
  <c r="N29" i="11"/>
  <c r="F29" i="10"/>
  <c r="L29" i="10"/>
  <c r="M23" i="10"/>
  <c r="F23" i="10"/>
  <c r="M20" i="10"/>
  <c r="F20" i="10"/>
  <c r="N11" i="10"/>
  <c r="N8" i="10"/>
  <c r="F11" i="10"/>
  <c r="L23" i="10"/>
  <c r="E8" i="10"/>
  <c r="K8" i="10"/>
  <c r="G8" i="10"/>
  <c r="L8" i="10"/>
  <c r="D8" i="10"/>
  <c r="J8" i="10"/>
  <c r="H8" i="10"/>
  <c r="K14" i="10"/>
  <c r="G14" i="10"/>
  <c r="E14" i="10"/>
  <c r="J14" i="10"/>
  <c r="D14" i="10"/>
  <c r="H14" i="10"/>
  <c r="N14" i="10"/>
  <c r="L14" i="10"/>
  <c r="F14" i="10"/>
  <c r="I20" i="10"/>
  <c r="E20" i="10"/>
  <c r="K20" i="10"/>
  <c r="G20" i="10"/>
  <c r="H20" i="10"/>
  <c r="L20" i="10"/>
  <c r="D20" i="10"/>
  <c r="J20" i="10"/>
  <c r="H23" i="10"/>
  <c r="D23" i="10"/>
  <c r="K23" i="10"/>
  <c r="G23" i="10"/>
  <c r="J23" i="10"/>
  <c r="E23" i="10"/>
  <c r="J29" i="10"/>
  <c r="E29" i="10"/>
  <c r="H29" i="10"/>
  <c r="D29" i="10"/>
  <c r="K29" i="10"/>
  <c r="G29" i="10"/>
  <c r="N23" i="10"/>
  <c r="H11" i="10"/>
  <c r="D11" i="10"/>
  <c r="J11" i="10"/>
  <c r="K11" i="10"/>
  <c r="E11" i="10"/>
  <c r="I11" i="10"/>
  <c r="G11" i="10"/>
  <c r="M11" i="10"/>
  <c r="M14" i="10"/>
  <c r="M8" i="10"/>
  <c r="O31" i="10"/>
  <c r="M29" i="10"/>
  <c r="N29" i="10"/>
  <c r="L31" i="9"/>
  <c r="O10" i="9"/>
  <c r="H11" i="9" s="1"/>
  <c r="O22" i="9"/>
  <c r="I23" i="9" s="1"/>
  <c r="O13" i="9"/>
  <c r="L14" i="9" s="1"/>
  <c r="F14" i="9"/>
  <c r="I31" i="9"/>
  <c r="F31" i="9"/>
  <c r="O7" i="9"/>
  <c r="O19" i="9"/>
  <c r="I20" i="9" s="1"/>
  <c r="O4" i="9"/>
  <c r="F5" i="9" s="1"/>
  <c r="H14" i="9"/>
  <c r="O16" i="9"/>
  <c r="O28" i="9"/>
  <c r="N29" i="9" s="1"/>
  <c r="M31" i="9"/>
  <c r="D14" i="9"/>
  <c r="N14" i="9"/>
  <c r="N31" i="9"/>
  <c r="E14" i="9"/>
  <c r="J14" i="9"/>
  <c r="O25" i="9"/>
  <c r="G26" i="9" s="1"/>
  <c r="F16" i="8"/>
  <c r="K31" i="8"/>
  <c r="J31" i="8"/>
  <c r="H31" i="8"/>
  <c r="G31" i="8"/>
  <c r="E31" i="8"/>
  <c r="D31" i="8"/>
  <c r="N28" i="8"/>
  <c r="M28" i="8"/>
  <c r="L28" i="8"/>
  <c r="I28" i="8"/>
  <c r="F28" i="8"/>
  <c r="N25" i="8"/>
  <c r="M25" i="8"/>
  <c r="L25" i="8"/>
  <c r="I25" i="8"/>
  <c r="F25" i="8"/>
  <c r="N22" i="8"/>
  <c r="M22" i="8"/>
  <c r="L22" i="8"/>
  <c r="I22" i="8"/>
  <c r="F22" i="8"/>
  <c r="N19" i="8"/>
  <c r="M19" i="8"/>
  <c r="L19" i="8"/>
  <c r="I19" i="8"/>
  <c r="F19" i="8"/>
  <c r="N16" i="8"/>
  <c r="M16" i="8"/>
  <c r="L16" i="8"/>
  <c r="I16" i="8"/>
  <c r="N13" i="8"/>
  <c r="M13" i="8"/>
  <c r="L13" i="8"/>
  <c r="I13" i="8"/>
  <c r="F13" i="8"/>
  <c r="N10" i="8"/>
  <c r="M10" i="8"/>
  <c r="L10" i="8"/>
  <c r="I10" i="8"/>
  <c r="F10" i="8"/>
  <c r="N7" i="8"/>
  <c r="M7" i="8"/>
  <c r="L7" i="8"/>
  <c r="I7" i="8"/>
  <c r="F7" i="8"/>
  <c r="N4" i="8"/>
  <c r="M4" i="8"/>
  <c r="L4" i="8"/>
  <c r="I4" i="8"/>
  <c r="F4" i="8"/>
  <c r="N27" i="12" l="1"/>
  <c r="O12" i="12"/>
  <c r="O6" i="12"/>
  <c r="I32" i="12"/>
  <c r="M24" i="12"/>
  <c r="O32" i="12"/>
  <c r="N32" i="12"/>
  <c r="O9" i="12"/>
  <c r="O30" i="12"/>
  <c r="D32" i="12"/>
  <c r="F32" i="12"/>
  <c r="E27" i="12"/>
  <c r="F18" i="12"/>
  <c r="I15" i="12"/>
  <c r="O27" i="12"/>
  <c r="K32" i="12"/>
  <c r="O21" i="12"/>
  <c r="O24" i="12"/>
  <c r="I6" i="12"/>
  <c r="N21" i="12"/>
  <c r="M9" i="12"/>
  <c r="E15" i="12"/>
  <c r="K27" i="12"/>
  <c r="O18" i="12"/>
  <c r="M32" i="12"/>
  <c r="L24" i="12"/>
  <c r="I9" i="12"/>
  <c r="N6" i="12"/>
  <c r="N15" i="12"/>
  <c r="D21" i="12"/>
  <c r="J30" i="12"/>
  <c r="G32" i="12"/>
  <c r="I24" i="12"/>
  <c r="N18" i="12"/>
  <c r="J32" i="12"/>
  <c r="H30" i="12"/>
  <c r="D18" i="12"/>
  <c r="D30" i="12"/>
  <c r="I12" i="12"/>
  <c r="L12" i="12"/>
  <c r="N9" i="12"/>
  <c r="L21" i="12"/>
  <c r="J12" i="12"/>
  <c r="E18" i="12"/>
  <c r="G15" i="12"/>
  <c r="G18" i="12"/>
  <c r="K18" i="12"/>
  <c r="K15" i="12"/>
  <c r="L30" i="12"/>
  <c r="L15" i="12"/>
  <c r="M18" i="12"/>
  <c r="M12" i="12"/>
  <c r="F30" i="12"/>
  <c r="F27" i="12"/>
  <c r="O15" i="12"/>
  <c r="F15" i="12"/>
  <c r="F6" i="12"/>
  <c r="M6" i="12"/>
  <c r="L27" i="12"/>
  <c r="L18" i="12"/>
  <c r="H9" i="12"/>
  <c r="K24" i="12"/>
  <c r="J6" i="12"/>
  <c r="I21" i="12"/>
  <c r="K9" i="12"/>
  <c r="J9" i="12"/>
  <c r="D27" i="12"/>
  <c r="I30" i="12"/>
  <c r="N30" i="12"/>
  <c r="L9" i="12"/>
  <c r="H32" i="12"/>
  <c r="M21" i="12"/>
  <c r="I18" i="12"/>
  <c r="F21" i="12"/>
  <c r="E32" i="12"/>
  <c r="M30" i="12"/>
  <c r="L32" i="12"/>
  <c r="F9" i="12"/>
  <c r="G21" i="12"/>
  <c r="G12" i="12"/>
  <c r="J27" i="12"/>
  <c r="E9" i="12"/>
  <c r="D24" i="12"/>
  <c r="F12" i="12"/>
  <c r="E12" i="12"/>
  <c r="H27" i="12"/>
  <c r="D6" i="12"/>
  <c r="M15" i="12"/>
  <c r="K21" i="12"/>
  <c r="E6" i="12"/>
  <c r="K12" i="12"/>
  <c r="H21" i="12"/>
  <c r="E30" i="12"/>
  <c r="N24" i="12"/>
  <c r="D12" i="12"/>
  <c r="J18" i="12"/>
  <c r="H24" i="12"/>
  <c r="H6" i="12"/>
  <c r="J24" i="12"/>
  <c r="G6" i="12"/>
  <c r="D15" i="12"/>
  <c r="J21" i="12"/>
  <c r="G30" i="12"/>
  <c r="G9" i="12"/>
  <c r="H18" i="12"/>
  <c r="F24" i="12"/>
  <c r="D9" i="12"/>
  <c r="J15" i="12"/>
  <c r="G24" i="12"/>
  <c r="N12" i="12"/>
  <c r="I27" i="12"/>
  <c r="H12" i="12"/>
  <c r="E21" i="12"/>
  <c r="G27" i="12"/>
  <c r="L6" i="12"/>
  <c r="M27" i="12"/>
  <c r="K6" i="12"/>
  <c r="H15" i="12"/>
  <c r="E24" i="12"/>
  <c r="I11" i="9"/>
  <c r="G14" i="9"/>
  <c r="I32" i="11"/>
  <c r="D9" i="11"/>
  <c r="E9" i="11"/>
  <c r="M32" i="11"/>
  <c r="O32" i="11"/>
  <c r="K30" i="11"/>
  <c r="G30" i="11"/>
  <c r="H27" i="11"/>
  <c r="D27" i="11"/>
  <c r="E24" i="11"/>
  <c r="J21" i="11"/>
  <c r="K18" i="11"/>
  <c r="G18" i="11"/>
  <c r="H15" i="11"/>
  <c r="D15" i="11"/>
  <c r="E12" i="11"/>
  <c r="J9" i="11"/>
  <c r="K6" i="11"/>
  <c r="G6" i="11"/>
  <c r="G21" i="11"/>
  <c r="L18" i="11"/>
  <c r="D18" i="11"/>
  <c r="I15" i="11"/>
  <c r="N12" i="11"/>
  <c r="L6" i="11"/>
  <c r="D6" i="11"/>
  <c r="J30" i="11"/>
  <c r="K27" i="11"/>
  <c r="G27" i="11"/>
  <c r="H24" i="11"/>
  <c r="D24" i="11"/>
  <c r="I21" i="11"/>
  <c r="E21" i="11"/>
  <c r="J18" i="11"/>
  <c r="K15" i="11"/>
  <c r="G15" i="11"/>
  <c r="H12" i="11"/>
  <c r="D12" i="11"/>
  <c r="I9" i="11"/>
  <c r="J6" i="11"/>
  <c r="D30" i="11"/>
  <c r="M27" i="11"/>
  <c r="E27" i="11"/>
  <c r="N24" i="11"/>
  <c r="K21" i="11"/>
  <c r="J12" i="11"/>
  <c r="G9" i="11"/>
  <c r="E30" i="11"/>
  <c r="J27" i="11"/>
  <c r="K24" i="11"/>
  <c r="G24" i="11"/>
  <c r="H21" i="11"/>
  <c r="D21" i="11"/>
  <c r="E18" i="11"/>
  <c r="J15" i="11"/>
  <c r="K12" i="11"/>
  <c r="G12" i="11"/>
  <c r="H9" i="11"/>
  <c r="E6" i="11"/>
  <c r="L30" i="11"/>
  <c r="H30" i="11"/>
  <c r="I27" i="11"/>
  <c r="J24" i="11"/>
  <c r="F24" i="11"/>
  <c r="H18" i="11"/>
  <c r="M15" i="11"/>
  <c r="E15" i="11"/>
  <c r="F12" i="11"/>
  <c r="K9" i="11"/>
  <c r="H6" i="11"/>
  <c r="F9" i="11"/>
  <c r="O18" i="11"/>
  <c r="N21" i="11"/>
  <c r="E32" i="11"/>
  <c r="O27" i="11"/>
  <c r="L32" i="11"/>
  <c r="M6" i="11"/>
  <c r="N15" i="11"/>
  <c r="L21" i="11"/>
  <c r="M30" i="11"/>
  <c r="F18" i="11"/>
  <c r="L24" i="11"/>
  <c r="M9" i="11"/>
  <c r="N30" i="11"/>
  <c r="O6" i="11"/>
  <c r="N9" i="11"/>
  <c r="M24" i="11"/>
  <c r="F32" i="11"/>
  <c r="K32" i="11"/>
  <c r="I24" i="11"/>
  <c r="I18" i="11"/>
  <c r="F27" i="11"/>
  <c r="F6" i="11"/>
  <c r="L12" i="11"/>
  <c r="N18" i="11"/>
  <c r="I6" i="11"/>
  <c r="I30" i="11"/>
  <c r="D32" i="11"/>
  <c r="M12" i="11"/>
  <c r="L27" i="11"/>
  <c r="J32" i="11"/>
  <c r="H32" i="11"/>
  <c r="I12" i="11"/>
  <c r="O15" i="11"/>
  <c r="L9" i="11"/>
  <c r="M18" i="11"/>
  <c r="N27" i="11"/>
  <c r="N6" i="11"/>
  <c r="M21" i="11"/>
  <c r="F30" i="11"/>
  <c r="L15" i="11"/>
  <c r="F21" i="11"/>
  <c r="G32" i="11"/>
  <c r="F15" i="11"/>
  <c r="O12" i="11"/>
  <c r="O21" i="11"/>
  <c r="O9" i="11"/>
  <c r="N32" i="11"/>
  <c r="O24" i="11"/>
  <c r="O30" i="11"/>
  <c r="O32" i="10"/>
  <c r="K30" i="10"/>
  <c r="G30" i="10"/>
  <c r="H27" i="10"/>
  <c r="D27" i="10"/>
  <c r="E24" i="10"/>
  <c r="J21" i="10"/>
  <c r="K18" i="10"/>
  <c r="G18" i="10"/>
  <c r="H15" i="10"/>
  <c r="D15" i="10"/>
  <c r="E12" i="10"/>
  <c r="J9" i="10"/>
  <c r="K6" i="10"/>
  <c r="G6" i="10"/>
  <c r="N30" i="10"/>
  <c r="J30" i="10"/>
  <c r="F30" i="10"/>
  <c r="K27" i="10"/>
  <c r="G27" i="10"/>
  <c r="L24" i="10"/>
  <c r="H24" i="10"/>
  <c r="D24" i="10"/>
  <c r="M21" i="10"/>
  <c r="I21" i="10"/>
  <c r="E21" i="10"/>
  <c r="E30" i="10"/>
  <c r="J27" i="10"/>
  <c r="K24" i="10"/>
  <c r="G24" i="10"/>
  <c r="H21" i="10"/>
  <c r="D21" i="10"/>
  <c r="E18" i="10"/>
  <c r="J15" i="10"/>
  <c r="K12" i="10"/>
  <c r="G12" i="10"/>
  <c r="H9" i="10"/>
  <c r="D9" i="10"/>
  <c r="E6" i="10"/>
  <c r="L30" i="10"/>
  <c r="H30" i="10"/>
  <c r="D30" i="10"/>
  <c r="M27" i="10"/>
  <c r="I27" i="10"/>
  <c r="E27" i="10"/>
  <c r="N24" i="10"/>
  <c r="J24" i="10"/>
  <c r="F24" i="10"/>
  <c r="K21" i="10"/>
  <c r="G21" i="10"/>
  <c r="L18" i="10"/>
  <c r="D18" i="10"/>
  <c r="G15" i="10"/>
  <c r="H12" i="10"/>
  <c r="K9" i="10"/>
  <c r="L6" i="10"/>
  <c r="D6" i="10"/>
  <c r="E15" i="10"/>
  <c r="F12" i="10"/>
  <c r="J6" i="10"/>
  <c r="H6" i="10"/>
  <c r="F18" i="10"/>
  <c r="M9" i="10"/>
  <c r="J18" i="10"/>
  <c r="M15" i="10"/>
  <c r="N12" i="10"/>
  <c r="I9" i="10"/>
  <c r="H18" i="10"/>
  <c r="K15" i="10"/>
  <c r="L12" i="10"/>
  <c r="D12" i="10"/>
  <c r="J12" i="10"/>
  <c r="F6" i="10"/>
  <c r="G9" i="10"/>
  <c r="N18" i="10"/>
  <c r="I15" i="10"/>
  <c r="E9" i="10"/>
  <c r="N6" i="10"/>
  <c r="O6" i="10"/>
  <c r="N9" i="10"/>
  <c r="I6" i="10"/>
  <c r="F21" i="10"/>
  <c r="H32" i="10"/>
  <c r="L9" i="10"/>
  <c r="M18" i="10"/>
  <c r="K32" i="10"/>
  <c r="N27" i="10"/>
  <c r="N15" i="10"/>
  <c r="E32" i="10"/>
  <c r="F27" i="10"/>
  <c r="O18" i="10"/>
  <c r="F9" i="10"/>
  <c r="M24" i="10"/>
  <c r="F32" i="10"/>
  <c r="M12" i="10"/>
  <c r="L21" i="10"/>
  <c r="I30" i="10"/>
  <c r="G32" i="10"/>
  <c r="I18" i="10"/>
  <c r="M6" i="10"/>
  <c r="I12" i="10"/>
  <c r="O27" i="10"/>
  <c r="N21" i="10"/>
  <c r="L27" i="10"/>
  <c r="J32" i="10"/>
  <c r="I24" i="10"/>
  <c r="L15" i="10"/>
  <c r="F15" i="10"/>
  <c r="D32" i="10"/>
  <c r="M30" i="10"/>
  <c r="O12" i="10"/>
  <c r="O24" i="10"/>
  <c r="O21" i="10"/>
  <c r="I32" i="10"/>
  <c r="O30" i="10"/>
  <c r="N32" i="10"/>
  <c r="O15" i="10"/>
  <c r="L32" i="10"/>
  <c r="O9" i="10"/>
  <c r="M32" i="10"/>
  <c r="K23" i="9"/>
  <c r="G23" i="9"/>
  <c r="D23" i="9"/>
  <c r="M23" i="9"/>
  <c r="N20" i="9"/>
  <c r="M20" i="9"/>
  <c r="K14" i="9"/>
  <c r="I14" i="9"/>
  <c r="M14" i="9"/>
  <c r="K11" i="9"/>
  <c r="G11" i="9"/>
  <c r="J11" i="9"/>
  <c r="D11" i="9"/>
  <c r="M11" i="9"/>
  <c r="E11" i="9"/>
  <c r="N11" i="9"/>
  <c r="L11" i="9"/>
  <c r="F11" i="9"/>
  <c r="M29" i="9"/>
  <c r="F29" i="9"/>
  <c r="I29" i="9"/>
  <c r="L29" i="9"/>
  <c r="O31" i="9"/>
  <c r="F21" i="9" s="1"/>
  <c r="L23" i="9"/>
  <c r="E23" i="9"/>
  <c r="J23" i="9"/>
  <c r="H23" i="9"/>
  <c r="F23" i="9"/>
  <c r="N23" i="9"/>
  <c r="L20" i="9"/>
  <c r="I5" i="9"/>
  <c r="K26" i="9"/>
  <c r="J26" i="9"/>
  <c r="I26" i="9"/>
  <c r="H26" i="9"/>
  <c r="M26" i="9"/>
  <c r="E26" i="9"/>
  <c r="L26" i="9"/>
  <c r="D26" i="9"/>
  <c r="J17" i="9"/>
  <c r="K17" i="9"/>
  <c r="E17" i="9"/>
  <c r="D17" i="9"/>
  <c r="M17" i="9"/>
  <c r="H17" i="9"/>
  <c r="L17" i="9"/>
  <c r="G17" i="9"/>
  <c r="I17" i="9"/>
  <c r="E8" i="9"/>
  <c r="G8" i="9"/>
  <c r="K8" i="9"/>
  <c r="F8" i="9"/>
  <c r="J8" i="9"/>
  <c r="D8" i="9"/>
  <c r="N8" i="9"/>
  <c r="H8" i="9"/>
  <c r="L8" i="9"/>
  <c r="M8" i="9"/>
  <c r="N17" i="9"/>
  <c r="I8" i="9"/>
  <c r="F26" i="9"/>
  <c r="N26" i="9"/>
  <c r="J29" i="9"/>
  <c r="E29" i="9"/>
  <c r="G29" i="9"/>
  <c r="D29" i="9"/>
  <c r="K29" i="9"/>
  <c r="H29" i="9"/>
  <c r="J5" i="9"/>
  <c r="K5" i="9"/>
  <c r="E5" i="9"/>
  <c r="D5" i="9"/>
  <c r="M5" i="9"/>
  <c r="H5" i="9"/>
  <c r="L5" i="9"/>
  <c r="G5" i="9"/>
  <c r="E20" i="9"/>
  <c r="G20" i="9"/>
  <c r="K20" i="9"/>
  <c r="F20" i="9"/>
  <c r="J20" i="9"/>
  <c r="D20" i="9"/>
  <c r="H20" i="9"/>
  <c r="F17" i="9"/>
  <c r="N5" i="9"/>
  <c r="O25" i="8"/>
  <c r="D26" i="8" s="1"/>
  <c r="O13" i="8"/>
  <c r="M14" i="8" s="1"/>
  <c r="O28" i="8"/>
  <c r="F29" i="8" s="1"/>
  <c r="O22" i="8"/>
  <c r="G23" i="8" s="1"/>
  <c r="O16" i="8"/>
  <c r="N17" i="8" s="1"/>
  <c r="F31" i="8"/>
  <c r="L31" i="8"/>
  <c r="O10" i="8"/>
  <c r="L11" i="8" s="1"/>
  <c r="J14" i="8"/>
  <c r="N14" i="8"/>
  <c r="O7" i="8"/>
  <c r="M8" i="8" s="1"/>
  <c r="O19" i="8"/>
  <c r="I20" i="8" s="1"/>
  <c r="I31" i="8"/>
  <c r="M31" i="8"/>
  <c r="O4" i="8"/>
  <c r="N5" i="8" s="1"/>
  <c r="N31" i="8"/>
  <c r="K31" i="7"/>
  <c r="J31" i="7"/>
  <c r="H31" i="7"/>
  <c r="G31" i="7"/>
  <c r="E31" i="7"/>
  <c r="D31" i="7"/>
  <c r="N28" i="7"/>
  <c r="M28" i="7"/>
  <c r="L28" i="7"/>
  <c r="I28" i="7"/>
  <c r="F28" i="7"/>
  <c r="N25" i="7"/>
  <c r="M25" i="7"/>
  <c r="L25" i="7"/>
  <c r="I25" i="7"/>
  <c r="F25" i="7"/>
  <c r="N22" i="7"/>
  <c r="M22" i="7"/>
  <c r="L22" i="7"/>
  <c r="I22" i="7"/>
  <c r="F22" i="7"/>
  <c r="N19" i="7"/>
  <c r="M19" i="7"/>
  <c r="L19" i="7"/>
  <c r="I19" i="7"/>
  <c r="F19" i="7"/>
  <c r="N16" i="7"/>
  <c r="M16" i="7"/>
  <c r="L16" i="7"/>
  <c r="I16" i="7"/>
  <c r="F16" i="7"/>
  <c r="N13" i="7"/>
  <c r="M13" i="7"/>
  <c r="L13" i="7"/>
  <c r="I13" i="7"/>
  <c r="F13" i="7"/>
  <c r="N10" i="7"/>
  <c r="M10" i="7"/>
  <c r="L10" i="7"/>
  <c r="I10" i="7"/>
  <c r="F10" i="7"/>
  <c r="N7" i="7"/>
  <c r="M7" i="7"/>
  <c r="L7" i="7"/>
  <c r="I7" i="7"/>
  <c r="F7" i="7"/>
  <c r="N4" i="7"/>
  <c r="M4" i="7"/>
  <c r="L4" i="7"/>
  <c r="I4" i="7"/>
  <c r="F4" i="7"/>
  <c r="I26" i="8" l="1"/>
  <c r="H26" i="8"/>
  <c r="N23" i="8"/>
  <c r="M23" i="8"/>
  <c r="G26" i="8"/>
  <c r="I23" i="8"/>
  <c r="O15" i="9"/>
  <c r="I9" i="9"/>
  <c r="O21" i="9"/>
  <c r="I6" i="9"/>
  <c r="N15" i="9"/>
  <c r="N6" i="9"/>
  <c r="O6" i="9"/>
  <c r="I24" i="9"/>
  <c r="E32" i="9"/>
  <c r="M24" i="9"/>
  <c r="E9" i="9"/>
  <c r="M27" i="9"/>
  <c r="L9" i="9"/>
  <c r="E30" i="9"/>
  <c r="J15" i="9"/>
  <c r="M30" i="9"/>
  <c r="E18" i="9"/>
  <c r="L30" i="9"/>
  <c r="F15" i="9"/>
  <c r="H18" i="9"/>
  <c r="H21" i="9"/>
  <c r="J30" i="9"/>
  <c r="K15" i="9"/>
  <c r="M18" i="9"/>
  <c r="G24" i="9"/>
  <c r="J9" i="9"/>
  <c r="O30" i="9"/>
  <c r="H9" i="9"/>
  <c r="D21" i="9"/>
  <c r="D9" i="9"/>
  <c r="N24" i="9"/>
  <c r="L12" i="9"/>
  <c r="J6" i="9"/>
  <c r="N27" i="9"/>
  <c r="O32" i="9"/>
  <c r="J32" i="9"/>
  <c r="M9" i="9"/>
  <c r="L21" i="9"/>
  <c r="F12" i="9"/>
  <c r="J27" i="9"/>
  <c r="I15" i="9"/>
  <c r="G9" i="9"/>
  <c r="E21" i="9"/>
  <c r="N12" i="9"/>
  <c r="N32" i="9"/>
  <c r="F6" i="9"/>
  <c r="D12" i="9"/>
  <c r="F18" i="9"/>
  <c r="K24" i="9"/>
  <c r="H6" i="9"/>
  <c r="K12" i="9"/>
  <c r="G21" i="9"/>
  <c r="H30" i="9"/>
  <c r="K9" i="9"/>
  <c r="D18" i="9"/>
  <c r="E27" i="9"/>
  <c r="H12" i="9"/>
  <c r="J18" i="9"/>
  <c r="D24" i="9"/>
  <c r="G18" i="9"/>
  <c r="I32" i="9"/>
  <c r="L6" i="9"/>
  <c r="J12" i="9"/>
  <c r="L18" i="9"/>
  <c r="I27" i="9"/>
  <c r="M6" i="9"/>
  <c r="G15" i="9"/>
  <c r="F24" i="9"/>
  <c r="D6" i="9"/>
  <c r="G12" i="9"/>
  <c r="N18" i="9"/>
  <c r="E6" i="9"/>
  <c r="E15" i="9"/>
  <c r="J24" i="9"/>
  <c r="L24" i="9"/>
  <c r="D27" i="9"/>
  <c r="O12" i="9"/>
  <c r="H32" i="9"/>
  <c r="F27" i="9"/>
  <c r="M21" i="9"/>
  <c r="K27" i="9"/>
  <c r="D15" i="9"/>
  <c r="G30" i="9"/>
  <c r="I30" i="9"/>
  <c r="O24" i="9"/>
  <c r="K21" i="9"/>
  <c r="D30" i="9"/>
  <c r="H24" i="9"/>
  <c r="G6" i="9"/>
  <c r="J21" i="9"/>
  <c r="M12" i="9"/>
  <c r="L32" i="9"/>
  <c r="I12" i="9"/>
  <c r="F30" i="9"/>
  <c r="K6" i="9"/>
  <c r="H15" i="9"/>
  <c r="E24" i="9"/>
  <c r="K30" i="9"/>
  <c r="O9" i="9"/>
  <c r="I21" i="9"/>
  <c r="L27" i="9"/>
  <c r="K32" i="9"/>
  <c r="F9" i="9"/>
  <c r="G27" i="9"/>
  <c r="N30" i="9"/>
  <c r="E12" i="9"/>
  <c r="K18" i="9"/>
  <c r="H27" i="9"/>
  <c r="O18" i="9"/>
  <c r="O27" i="9"/>
  <c r="M32" i="9"/>
  <c r="M15" i="9"/>
  <c r="I18" i="9"/>
  <c r="D32" i="9"/>
  <c r="G32" i="9"/>
  <c r="N21" i="9"/>
  <c r="L15" i="9"/>
  <c r="F32" i="9"/>
  <c r="N9" i="9"/>
  <c r="M29" i="8"/>
  <c r="E29" i="8"/>
  <c r="I29" i="8"/>
  <c r="D29" i="8"/>
  <c r="J29" i="8"/>
  <c r="K29" i="8"/>
  <c r="H29" i="8"/>
  <c r="L29" i="8"/>
  <c r="K26" i="8"/>
  <c r="L26" i="8"/>
  <c r="E26" i="8"/>
  <c r="J26" i="8"/>
  <c r="M26" i="8"/>
  <c r="F26" i="8"/>
  <c r="N26" i="8"/>
  <c r="K23" i="8"/>
  <c r="D23" i="8"/>
  <c r="F23" i="8"/>
  <c r="E23" i="8"/>
  <c r="L23" i="8"/>
  <c r="J23" i="8"/>
  <c r="H23" i="8"/>
  <c r="M17" i="8"/>
  <c r="I17" i="8"/>
  <c r="K17" i="8"/>
  <c r="G17" i="8"/>
  <c r="E17" i="8"/>
  <c r="L17" i="8"/>
  <c r="E14" i="8"/>
  <c r="L14" i="8"/>
  <c r="K14" i="8"/>
  <c r="I14" i="8"/>
  <c r="D14" i="8"/>
  <c r="G14" i="8"/>
  <c r="F14" i="8"/>
  <c r="H14" i="8"/>
  <c r="K11" i="8"/>
  <c r="I11" i="8"/>
  <c r="F11" i="8"/>
  <c r="E11" i="8"/>
  <c r="N29" i="8"/>
  <c r="G29" i="8"/>
  <c r="N20" i="8"/>
  <c r="D17" i="8"/>
  <c r="J17" i="8"/>
  <c r="F17" i="8"/>
  <c r="H17" i="8"/>
  <c r="O31" i="8"/>
  <c r="H27" i="8" s="1"/>
  <c r="J11" i="8"/>
  <c r="D11" i="8"/>
  <c r="M11" i="8"/>
  <c r="N11" i="8"/>
  <c r="G11" i="8"/>
  <c r="H11" i="8"/>
  <c r="F8" i="8"/>
  <c r="L5" i="8"/>
  <c r="I5" i="8"/>
  <c r="E20" i="8"/>
  <c r="J20" i="8"/>
  <c r="H20" i="8"/>
  <c r="D20" i="8"/>
  <c r="K20" i="8"/>
  <c r="G20" i="8"/>
  <c r="L20" i="8"/>
  <c r="M5" i="8"/>
  <c r="M20" i="8"/>
  <c r="N8" i="8"/>
  <c r="J5" i="8"/>
  <c r="K5" i="8"/>
  <c r="E5" i="8"/>
  <c r="H5" i="8"/>
  <c r="D5" i="8"/>
  <c r="G5" i="8"/>
  <c r="E8" i="8"/>
  <c r="H8" i="8"/>
  <c r="D8" i="8"/>
  <c r="J8" i="8"/>
  <c r="K8" i="8"/>
  <c r="G8" i="8"/>
  <c r="L8" i="8"/>
  <c r="F20" i="8"/>
  <c r="I8" i="8"/>
  <c r="F5" i="8"/>
  <c r="O25" i="7"/>
  <c r="I26" i="7" s="1"/>
  <c r="O13" i="7"/>
  <c r="M14" i="7" s="1"/>
  <c r="L31" i="7"/>
  <c r="F31" i="7"/>
  <c r="M31" i="7"/>
  <c r="G14" i="7"/>
  <c r="H14" i="7"/>
  <c r="K26" i="7"/>
  <c r="H26" i="7"/>
  <c r="O10" i="7"/>
  <c r="N11" i="7" s="1"/>
  <c r="L14" i="7"/>
  <c r="O16" i="7"/>
  <c r="L17" i="7" s="1"/>
  <c r="O28" i="7"/>
  <c r="F29" i="7" s="1"/>
  <c r="O4" i="7"/>
  <c r="L5" i="7" s="1"/>
  <c r="O7" i="7"/>
  <c r="I8" i="7" s="1"/>
  <c r="O19" i="7"/>
  <c r="M20" i="7" s="1"/>
  <c r="I31" i="7"/>
  <c r="N31" i="7"/>
  <c r="F14" i="7"/>
  <c r="O22" i="7"/>
  <c r="M23" i="7" s="1"/>
  <c r="F26" i="7"/>
  <c r="F4" i="6"/>
  <c r="K31" i="6"/>
  <c r="J31" i="6"/>
  <c r="H31" i="6"/>
  <c r="G31" i="6"/>
  <c r="E31" i="6"/>
  <c r="D31" i="6"/>
  <c r="N28" i="6"/>
  <c r="M28" i="6"/>
  <c r="L28" i="6"/>
  <c r="I28" i="6"/>
  <c r="F28" i="6"/>
  <c r="N25" i="6"/>
  <c r="M25" i="6"/>
  <c r="L25" i="6"/>
  <c r="I25" i="6"/>
  <c r="F25" i="6"/>
  <c r="N22" i="6"/>
  <c r="M22" i="6"/>
  <c r="L22" i="6"/>
  <c r="I22" i="6"/>
  <c r="F22" i="6"/>
  <c r="N19" i="6"/>
  <c r="M19" i="6"/>
  <c r="L19" i="6"/>
  <c r="I19" i="6"/>
  <c r="F19" i="6"/>
  <c r="N16" i="6"/>
  <c r="M16" i="6"/>
  <c r="L16" i="6"/>
  <c r="I16" i="6"/>
  <c r="F16" i="6"/>
  <c r="N13" i="6"/>
  <c r="M13" i="6"/>
  <c r="L13" i="6"/>
  <c r="I13" i="6"/>
  <c r="F13" i="6"/>
  <c r="N10" i="6"/>
  <c r="M10" i="6"/>
  <c r="L10" i="6"/>
  <c r="I10" i="6"/>
  <c r="F10" i="6"/>
  <c r="N7" i="6"/>
  <c r="M7" i="6"/>
  <c r="L7" i="6"/>
  <c r="I7" i="6"/>
  <c r="F7" i="6"/>
  <c r="N4" i="6"/>
  <c r="M4" i="6"/>
  <c r="L4" i="6"/>
  <c r="I4" i="6"/>
  <c r="L6" i="8" l="1"/>
  <c r="D32" i="8"/>
  <c r="D21" i="8"/>
  <c r="M12" i="8"/>
  <c r="L24" i="8"/>
  <c r="L21" i="8"/>
  <c r="H18" i="8"/>
  <c r="J30" i="8"/>
  <c r="O21" i="8"/>
  <c r="M21" i="8"/>
  <c r="F27" i="8"/>
  <c r="L9" i="8"/>
  <c r="H30" i="8"/>
  <c r="M15" i="8"/>
  <c r="D12" i="8"/>
  <c r="O30" i="8"/>
  <c r="L12" i="8"/>
  <c r="J27" i="8"/>
  <c r="M6" i="8"/>
  <c r="E32" i="8"/>
  <c r="N21" i="8"/>
  <c r="G12" i="8"/>
  <c r="D30" i="8"/>
  <c r="J18" i="8"/>
  <c r="O9" i="8"/>
  <c r="I30" i="8"/>
  <c r="F21" i="8"/>
  <c r="I9" i="8"/>
  <c r="L32" i="8"/>
  <c r="H32" i="8"/>
  <c r="O15" i="8"/>
  <c r="M18" i="8"/>
  <c r="O24" i="8"/>
  <c r="O27" i="8"/>
  <c r="F6" i="8"/>
  <c r="I12" i="8"/>
  <c r="O18" i="8"/>
  <c r="G9" i="8"/>
  <c r="G21" i="8"/>
  <c r="E6" i="8"/>
  <c r="K12" i="8"/>
  <c r="H21" i="8"/>
  <c r="E30" i="8"/>
  <c r="K21" i="8"/>
  <c r="L30" i="8"/>
  <c r="H12" i="8"/>
  <c r="E21" i="8"/>
  <c r="I15" i="8"/>
  <c r="O6" i="8"/>
  <c r="N15" i="8"/>
  <c r="L15" i="8"/>
  <c r="N27" i="8"/>
  <c r="K32" i="8"/>
  <c r="N30" i="8"/>
  <c r="I21" i="8"/>
  <c r="I6" i="8"/>
  <c r="M24" i="8"/>
  <c r="I24" i="8"/>
  <c r="M30" i="8"/>
  <c r="O12" i="8"/>
  <c r="F9" i="8"/>
  <c r="J12" i="8"/>
  <c r="N24" i="8"/>
  <c r="D9" i="8"/>
  <c r="J15" i="8"/>
  <c r="G24" i="8"/>
  <c r="D6" i="8"/>
  <c r="F24" i="8"/>
  <c r="J6" i="8"/>
  <c r="G15" i="8"/>
  <c r="D24" i="8"/>
  <c r="N32" i="8"/>
  <c r="I32" i="8"/>
  <c r="M32" i="8"/>
  <c r="F18" i="8"/>
  <c r="F32" i="8"/>
  <c r="F30" i="8"/>
  <c r="F15" i="8"/>
  <c r="L27" i="8"/>
  <c r="M9" i="8"/>
  <c r="N6" i="8"/>
  <c r="G32" i="8"/>
  <c r="N9" i="8"/>
  <c r="N18" i="8"/>
  <c r="I18" i="8"/>
  <c r="J32" i="8"/>
  <c r="H6" i="8"/>
  <c r="E15" i="8"/>
  <c r="E27" i="8"/>
  <c r="H9" i="8"/>
  <c r="E18" i="8"/>
  <c r="K24" i="8"/>
  <c r="N12" i="8"/>
  <c r="M27" i="8"/>
  <c r="E9" i="8"/>
  <c r="K15" i="8"/>
  <c r="H24" i="8"/>
  <c r="K9" i="8"/>
  <c r="K27" i="8"/>
  <c r="L18" i="8"/>
  <c r="D18" i="8"/>
  <c r="G27" i="8"/>
  <c r="F12" i="8"/>
  <c r="G6" i="8"/>
  <c r="J24" i="8"/>
  <c r="D15" i="8"/>
  <c r="K6" i="8"/>
  <c r="J21" i="8"/>
  <c r="G18" i="8"/>
  <c r="J9" i="8"/>
  <c r="G30" i="8"/>
  <c r="H15" i="8"/>
  <c r="E24" i="8"/>
  <c r="I27" i="8"/>
  <c r="E12" i="8"/>
  <c r="K18" i="8"/>
  <c r="K30" i="8"/>
  <c r="D27" i="8"/>
  <c r="O32" i="8"/>
  <c r="M26" i="7"/>
  <c r="L26" i="7"/>
  <c r="N26" i="7"/>
  <c r="J26" i="7"/>
  <c r="E26" i="7"/>
  <c r="D26" i="7"/>
  <c r="G26" i="7"/>
  <c r="N14" i="7"/>
  <c r="E14" i="7"/>
  <c r="J14" i="7"/>
  <c r="K14" i="7"/>
  <c r="D14" i="7"/>
  <c r="I14" i="7"/>
  <c r="F20" i="7"/>
  <c r="I20" i="7"/>
  <c r="L20" i="7"/>
  <c r="M11" i="7"/>
  <c r="L11" i="7"/>
  <c r="N8" i="7"/>
  <c r="M8" i="7"/>
  <c r="O31" i="7"/>
  <c r="N29" i="7"/>
  <c r="F8" i="7"/>
  <c r="M17" i="7"/>
  <c r="L29" i="7"/>
  <c r="I29" i="7"/>
  <c r="H23" i="7"/>
  <c r="D23" i="7"/>
  <c r="K23" i="7"/>
  <c r="G23" i="7"/>
  <c r="J23" i="7"/>
  <c r="E23" i="7"/>
  <c r="J29" i="7"/>
  <c r="E29" i="7"/>
  <c r="H29" i="7"/>
  <c r="D29" i="7"/>
  <c r="K29" i="7"/>
  <c r="G29" i="7"/>
  <c r="J5" i="7"/>
  <c r="H5" i="7"/>
  <c r="D5" i="7"/>
  <c r="K5" i="7"/>
  <c r="G5" i="7"/>
  <c r="I5" i="7"/>
  <c r="E5" i="7"/>
  <c r="I23" i="7"/>
  <c r="J17" i="7"/>
  <c r="I17" i="7"/>
  <c r="H17" i="7"/>
  <c r="D17" i="7"/>
  <c r="K17" i="7"/>
  <c r="G17" i="7"/>
  <c r="E17" i="7"/>
  <c r="I11" i="7"/>
  <c r="M29" i="7"/>
  <c r="M5" i="7"/>
  <c r="L23" i="7"/>
  <c r="F5" i="7"/>
  <c r="N23" i="7"/>
  <c r="F17" i="7"/>
  <c r="E20" i="7"/>
  <c r="H20" i="7"/>
  <c r="D20" i="7"/>
  <c r="K20" i="7"/>
  <c r="G20" i="7"/>
  <c r="J20" i="7"/>
  <c r="E8" i="7"/>
  <c r="K8" i="7"/>
  <c r="G8" i="7"/>
  <c r="J8" i="7"/>
  <c r="L8" i="7"/>
  <c r="H8" i="7"/>
  <c r="D8" i="7"/>
  <c r="N20" i="7"/>
  <c r="H11" i="7"/>
  <c r="D11" i="7"/>
  <c r="G11" i="7"/>
  <c r="J11" i="7"/>
  <c r="K11" i="7"/>
  <c r="E11" i="7"/>
  <c r="N17" i="7"/>
  <c r="F23" i="7"/>
  <c r="F11" i="7"/>
  <c r="N5" i="7"/>
  <c r="O19" i="6"/>
  <c r="E20" i="6" s="1"/>
  <c r="L31" i="6"/>
  <c r="F31" i="6"/>
  <c r="O16" i="6"/>
  <c r="I17" i="6" s="1"/>
  <c r="O4" i="6"/>
  <c r="L5" i="6" s="1"/>
  <c r="O10" i="6"/>
  <c r="L11" i="6" s="1"/>
  <c r="O13" i="6"/>
  <c r="N14" i="6" s="1"/>
  <c r="O22" i="6"/>
  <c r="O25" i="6"/>
  <c r="F26" i="6" s="1"/>
  <c r="N31" i="6"/>
  <c r="K20" i="6"/>
  <c r="O28" i="6"/>
  <c r="O7" i="6"/>
  <c r="N8" i="6" s="1"/>
  <c r="I31" i="6"/>
  <c r="M31" i="6"/>
  <c r="N19" i="5"/>
  <c r="F20" i="6" l="1"/>
  <c r="N20" i="6"/>
  <c r="H20" i="6"/>
  <c r="M20" i="6"/>
  <c r="I20" i="6"/>
  <c r="L20" i="6"/>
  <c r="J20" i="6"/>
  <c r="G20" i="6"/>
  <c r="D20" i="6"/>
  <c r="I5" i="6"/>
  <c r="O27" i="7"/>
  <c r="D32" i="7"/>
  <c r="O9" i="7"/>
  <c r="G24" i="7"/>
  <c r="O24" i="7"/>
  <c r="G9" i="7"/>
  <c r="O15" i="7"/>
  <c r="K27" i="7"/>
  <c r="L30" i="7"/>
  <c r="K9" i="7"/>
  <c r="H12" i="7"/>
  <c r="K24" i="7"/>
  <c r="G6" i="7"/>
  <c r="F27" i="7"/>
  <c r="N30" i="7"/>
  <c r="N32" i="7"/>
  <c r="H18" i="7"/>
  <c r="D9" i="7"/>
  <c r="N18" i="7"/>
  <c r="K18" i="7"/>
  <c r="M24" i="7"/>
  <c r="I12" i="7"/>
  <c r="J6" i="7"/>
  <c r="G21" i="7"/>
  <c r="H9" i="7"/>
  <c r="E21" i="7"/>
  <c r="J21" i="7"/>
  <c r="L9" i="7"/>
  <c r="L18" i="7"/>
  <c r="I24" i="7"/>
  <c r="O12" i="7"/>
  <c r="M15" i="7"/>
  <c r="I6" i="7"/>
  <c r="O6" i="7"/>
  <c r="I9" i="7"/>
  <c r="N12" i="7"/>
  <c r="E27" i="7"/>
  <c r="F18" i="7"/>
  <c r="J15" i="7"/>
  <c r="J30" i="7"/>
  <c r="D24" i="7"/>
  <c r="E12" i="7"/>
  <c r="H27" i="7"/>
  <c r="M27" i="7"/>
  <c r="N9" i="7"/>
  <c r="L15" i="7"/>
  <c r="K32" i="7"/>
  <c r="I30" i="7"/>
  <c r="J32" i="7"/>
  <c r="F15" i="7"/>
  <c r="N6" i="7"/>
  <c r="E15" i="7"/>
  <c r="I27" i="7"/>
  <c r="D6" i="7"/>
  <c r="E18" i="7"/>
  <c r="D12" i="7"/>
  <c r="H24" i="7"/>
  <c r="D15" i="7"/>
  <c r="G30" i="7"/>
  <c r="F9" i="7"/>
  <c r="M32" i="7"/>
  <c r="I32" i="7"/>
  <c r="L32" i="7"/>
  <c r="N27" i="7"/>
  <c r="F32" i="7"/>
  <c r="O21" i="7"/>
  <c r="M12" i="7"/>
  <c r="I18" i="7"/>
  <c r="L21" i="7"/>
  <c r="M9" i="7"/>
  <c r="E9" i="7"/>
  <c r="F12" i="7"/>
  <c r="I15" i="7"/>
  <c r="K21" i="7"/>
  <c r="D30" i="7"/>
  <c r="G15" i="7"/>
  <c r="L6" i="7"/>
  <c r="G12" i="7"/>
  <c r="D21" i="7"/>
  <c r="J27" i="7"/>
  <c r="L12" i="7"/>
  <c r="I21" i="7"/>
  <c r="L24" i="7"/>
  <c r="K6" i="7"/>
  <c r="H15" i="7"/>
  <c r="E24" i="7"/>
  <c r="K30" i="7"/>
  <c r="O30" i="7"/>
  <c r="F21" i="7"/>
  <c r="F30" i="7"/>
  <c r="F24" i="7"/>
  <c r="H32" i="7"/>
  <c r="M6" i="7"/>
  <c r="N24" i="7"/>
  <c r="E32" i="7"/>
  <c r="L27" i="7"/>
  <c r="O18" i="7"/>
  <c r="M30" i="7"/>
  <c r="F6" i="7"/>
  <c r="H6" i="7"/>
  <c r="J12" i="7"/>
  <c r="D18" i="7"/>
  <c r="J24" i="7"/>
  <c r="H30" i="7"/>
  <c r="K15" i="7"/>
  <c r="E6" i="7"/>
  <c r="K12" i="7"/>
  <c r="H21" i="7"/>
  <c r="E30" i="7"/>
  <c r="J18" i="7"/>
  <c r="M21" i="7"/>
  <c r="G27" i="7"/>
  <c r="J9" i="7"/>
  <c r="G18" i="7"/>
  <c r="D27" i="7"/>
  <c r="O32" i="7"/>
  <c r="G32" i="7"/>
  <c r="N15" i="7"/>
  <c r="N21" i="7"/>
  <c r="M18" i="7"/>
  <c r="L17" i="6"/>
  <c r="N17" i="6"/>
  <c r="M17" i="6"/>
  <c r="L8" i="6"/>
  <c r="N5" i="6"/>
  <c r="M5" i="6"/>
  <c r="F17" i="6"/>
  <c r="J29" i="6"/>
  <c r="E29" i="6"/>
  <c r="K29" i="6"/>
  <c r="G29" i="6"/>
  <c r="H29" i="6"/>
  <c r="D29" i="6"/>
  <c r="K23" i="6"/>
  <c r="G23" i="6"/>
  <c r="E23" i="6"/>
  <c r="J23" i="6"/>
  <c r="I23" i="6"/>
  <c r="D23" i="6"/>
  <c r="H23" i="6"/>
  <c r="N26" i="6"/>
  <c r="H8" i="6"/>
  <c r="D8" i="6"/>
  <c r="K8" i="6"/>
  <c r="G8" i="6"/>
  <c r="J8" i="6"/>
  <c r="I8" i="6"/>
  <c r="E8" i="6"/>
  <c r="F8" i="6"/>
  <c r="M14" i="6"/>
  <c r="F29" i="6"/>
  <c r="M29" i="6"/>
  <c r="J26" i="6"/>
  <c r="H26" i="6"/>
  <c r="K26" i="6"/>
  <c r="E26" i="6"/>
  <c r="D26" i="6"/>
  <c r="G26" i="6"/>
  <c r="J14" i="6"/>
  <c r="D14" i="6"/>
  <c r="E14" i="6"/>
  <c r="H14" i="6"/>
  <c r="G14" i="6"/>
  <c r="K14" i="6"/>
  <c r="L26" i="6"/>
  <c r="N29" i="6"/>
  <c r="I26" i="6"/>
  <c r="I14" i="6"/>
  <c r="E5" i="6"/>
  <c r="G5" i="6"/>
  <c r="H5" i="6"/>
  <c r="D5" i="6"/>
  <c r="K5" i="6"/>
  <c r="J5" i="6"/>
  <c r="O31" i="6"/>
  <c r="I32" i="6" s="1"/>
  <c r="M23" i="6"/>
  <c r="F14" i="6"/>
  <c r="E17" i="6"/>
  <c r="K17" i="6"/>
  <c r="H17" i="6"/>
  <c r="D17" i="6"/>
  <c r="G17" i="6"/>
  <c r="J17" i="6"/>
  <c r="M8" i="6"/>
  <c r="K11" i="6"/>
  <c r="G11" i="6"/>
  <c r="I11" i="6"/>
  <c r="J11" i="6"/>
  <c r="E11" i="6"/>
  <c r="D11" i="6"/>
  <c r="H11" i="6"/>
  <c r="L23" i="6"/>
  <c r="F23" i="6"/>
  <c r="F11" i="6"/>
  <c r="L14" i="6"/>
  <c r="M26" i="6"/>
  <c r="L29" i="6"/>
  <c r="N23" i="6"/>
  <c r="N11" i="6"/>
  <c r="I29" i="6"/>
  <c r="M11" i="6"/>
  <c r="F5" i="6"/>
  <c r="F7" i="5"/>
  <c r="N28" i="5"/>
  <c r="N25" i="5"/>
  <c r="M28" i="5"/>
  <c r="M25" i="5"/>
  <c r="M22" i="5"/>
  <c r="N22" i="5"/>
  <c r="M19" i="5"/>
  <c r="N16" i="5"/>
  <c r="M16" i="5"/>
  <c r="N13" i="5"/>
  <c r="M13" i="5"/>
  <c r="N10" i="5"/>
  <c r="M10" i="5"/>
  <c r="N7" i="5"/>
  <c r="M7" i="5"/>
  <c r="N4" i="5"/>
  <c r="M4" i="5"/>
  <c r="M4" i="4"/>
  <c r="K31" i="5"/>
  <c r="J31" i="5"/>
  <c r="H31" i="5"/>
  <c r="G31" i="5"/>
  <c r="E31" i="5"/>
  <c r="D31" i="5"/>
  <c r="L28" i="5"/>
  <c r="I28" i="5"/>
  <c r="F28" i="5"/>
  <c r="L25" i="5"/>
  <c r="I25" i="5"/>
  <c r="F25" i="5"/>
  <c r="L22" i="5"/>
  <c r="I22" i="5"/>
  <c r="F22" i="5"/>
  <c r="L19" i="5"/>
  <c r="I19" i="5"/>
  <c r="F19" i="5"/>
  <c r="L16" i="5"/>
  <c r="I16" i="5"/>
  <c r="F16" i="5"/>
  <c r="L13" i="5"/>
  <c r="I13" i="5"/>
  <c r="F13" i="5"/>
  <c r="L10" i="5"/>
  <c r="I10" i="5"/>
  <c r="F10" i="5"/>
  <c r="L7" i="5"/>
  <c r="I7" i="5"/>
  <c r="L4" i="5"/>
  <c r="I4" i="5"/>
  <c r="F4" i="5"/>
  <c r="N31" i="5" l="1"/>
  <c r="O18" i="6"/>
  <c r="O32" i="6"/>
  <c r="K30" i="6"/>
  <c r="G30" i="6"/>
  <c r="J30" i="6"/>
  <c r="K27" i="6"/>
  <c r="G27" i="6"/>
  <c r="H24" i="6"/>
  <c r="D24" i="6"/>
  <c r="E21" i="6"/>
  <c r="J18" i="6"/>
  <c r="K15" i="6"/>
  <c r="G15" i="6"/>
  <c r="H12" i="6"/>
  <c r="D12" i="6"/>
  <c r="E9" i="6"/>
  <c r="J6" i="6"/>
  <c r="L30" i="6"/>
  <c r="H30" i="6"/>
  <c r="M27" i="6"/>
  <c r="J24" i="6"/>
  <c r="F24" i="6"/>
  <c r="K21" i="6"/>
  <c r="H18" i="6"/>
  <c r="M15" i="6"/>
  <c r="E15" i="6"/>
  <c r="N12" i="6"/>
  <c r="J12" i="6"/>
  <c r="H6" i="6"/>
  <c r="E30" i="6"/>
  <c r="J27" i="6"/>
  <c r="K24" i="6"/>
  <c r="G24" i="6"/>
  <c r="H21" i="6"/>
  <c r="D21" i="6"/>
  <c r="E18" i="6"/>
  <c r="J15" i="6"/>
  <c r="K12" i="6"/>
  <c r="G12" i="6"/>
  <c r="H9" i="6"/>
  <c r="D9" i="6"/>
  <c r="E6" i="6"/>
  <c r="D30" i="6"/>
  <c r="N24" i="6"/>
  <c r="L18" i="6"/>
  <c r="D18" i="6"/>
  <c r="F12" i="6"/>
  <c r="G9" i="6"/>
  <c r="D6" i="6"/>
  <c r="L27" i="6"/>
  <c r="D27" i="6"/>
  <c r="E27" i="6"/>
  <c r="G21" i="6"/>
  <c r="K9" i="6"/>
  <c r="L6" i="6"/>
  <c r="H27" i="6"/>
  <c r="I24" i="6"/>
  <c r="F21" i="6"/>
  <c r="L15" i="6"/>
  <c r="I12" i="6"/>
  <c r="F9" i="6"/>
  <c r="G18" i="6"/>
  <c r="M12" i="6"/>
  <c r="E24" i="6"/>
  <c r="H15" i="6"/>
  <c r="E12" i="6"/>
  <c r="K6" i="6"/>
  <c r="M24" i="6"/>
  <c r="J21" i="6"/>
  <c r="J9" i="6"/>
  <c r="N21" i="6"/>
  <c r="K18" i="6"/>
  <c r="D15" i="6"/>
  <c r="N9" i="6"/>
  <c r="G6" i="6"/>
  <c r="F18" i="6"/>
  <c r="F6" i="6"/>
  <c r="I21" i="6"/>
  <c r="N6" i="6"/>
  <c r="G32" i="6"/>
  <c r="I6" i="6"/>
  <c r="M18" i="6"/>
  <c r="N27" i="6"/>
  <c r="F30" i="6"/>
  <c r="J32" i="6"/>
  <c r="L9" i="6"/>
  <c r="F27" i="6"/>
  <c r="H32" i="6"/>
  <c r="M21" i="6"/>
  <c r="E32" i="6"/>
  <c r="L12" i="6"/>
  <c r="O21" i="6"/>
  <c r="L32" i="6"/>
  <c r="M6" i="6"/>
  <c r="F15" i="6"/>
  <c r="L21" i="6"/>
  <c r="I30" i="6"/>
  <c r="D32" i="6"/>
  <c r="N15" i="6"/>
  <c r="M30" i="6"/>
  <c r="M9" i="6"/>
  <c r="I18" i="6"/>
  <c r="F32" i="6"/>
  <c r="I9" i="6"/>
  <c r="I15" i="6"/>
  <c r="I27" i="6"/>
  <c r="K32" i="6"/>
  <c r="N18" i="6"/>
  <c r="L24" i="6"/>
  <c r="N30" i="6"/>
  <c r="O24" i="6"/>
  <c r="O12" i="6"/>
  <c r="N32" i="6"/>
  <c r="O27" i="6"/>
  <c r="M32" i="6"/>
  <c r="O6" i="6"/>
  <c r="O15" i="6"/>
  <c r="O9" i="6"/>
  <c r="O30" i="6"/>
  <c r="L31" i="5"/>
  <c r="F31" i="5"/>
  <c r="O22" i="5"/>
  <c r="K23" i="5" s="1"/>
  <c r="O25" i="5"/>
  <c r="M26" i="5" s="1"/>
  <c r="O7" i="5"/>
  <c r="I8" i="5" s="1"/>
  <c r="O13" i="5"/>
  <c r="L14" i="5" s="1"/>
  <c r="O16" i="5"/>
  <c r="N17" i="5" s="1"/>
  <c r="O19" i="5"/>
  <c r="L20" i="5" s="1"/>
  <c r="O4" i="5"/>
  <c r="N5" i="5" s="1"/>
  <c r="O28" i="5"/>
  <c r="I29" i="5" s="1"/>
  <c r="I31" i="5"/>
  <c r="M31" i="5"/>
  <c r="O10" i="5"/>
  <c r="L11" i="5" s="1"/>
  <c r="K31" i="4"/>
  <c r="J31" i="4"/>
  <c r="H31" i="4"/>
  <c r="G31" i="4"/>
  <c r="E31" i="4"/>
  <c r="D31" i="4"/>
  <c r="N28" i="4"/>
  <c r="M28" i="4"/>
  <c r="L28" i="4"/>
  <c r="I28" i="4"/>
  <c r="F28" i="4"/>
  <c r="N25" i="4"/>
  <c r="M25" i="4"/>
  <c r="L25" i="4"/>
  <c r="I25" i="4"/>
  <c r="F25" i="4"/>
  <c r="N22" i="4"/>
  <c r="M22" i="4"/>
  <c r="L22" i="4"/>
  <c r="I22" i="4"/>
  <c r="F22" i="4"/>
  <c r="N19" i="4"/>
  <c r="M19" i="4"/>
  <c r="L19" i="4"/>
  <c r="I19" i="4"/>
  <c r="F19" i="4"/>
  <c r="N16" i="4"/>
  <c r="M16" i="4"/>
  <c r="L16" i="4"/>
  <c r="I16" i="4"/>
  <c r="F16" i="4"/>
  <c r="N13" i="4"/>
  <c r="M13" i="4"/>
  <c r="L13" i="4"/>
  <c r="I13" i="4"/>
  <c r="F13" i="4"/>
  <c r="N10" i="4"/>
  <c r="M10" i="4"/>
  <c r="L10" i="4"/>
  <c r="I10" i="4"/>
  <c r="F10" i="4"/>
  <c r="N7" i="4"/>
  <c r="M7" i="4"/>
  <c r="L7" i="4"/>
  <c r="I7" i="4"/>
  <c r="F7" i="4"/>
  <c r="N4" i="4"/>
  <c r="L4" i="4"/>
  <c r="I4" i="4"/>
  <c r="F4" i="4"/>
  <c r="H26" i="5" l="1"/>
  <c r="F26" i="5"/>
  <c r="L26" i="5"/>
  <c r="J26" i="5"/>
  <c r="L23" i="5"/>
  <c r="N26" i="5"/>
  <c r="G26" i="5"/>
  <c r="M17" i="5"/>
  <c r="L17" i="5"/>
  <c r="O31" i="5"/>
  <c r="O32" i="5" s="1"/>
  <c r="D26" i="5"/>
  <c r="K26" i="5"/>
  <c r="D23" i="5"/>
  <c r="L29" i="5"/>
  <c r="E26" i="5"/>
  <c r="I26" i="5"/>
  <c r="H23" i="5"/>
  <c r="F23" i="5"/>
  <c r="E23" i="5"/>
  <c r="I23" i="5"/>
  <c r="J23" i="5"/>
  <c r="M23" i="5"/>
  <c r="N23" i="5"/>
  <c r="G23" i="5"/>
  <c r="N8" i="5"/>
  <c r="M8" i="5"/>
  <c r="F8" i="5"/>
  <c r="L8" i="5"/>
  <c r="M20" i="5"/>
  <c r="F14" i="5"/>
  <c r="M14" i="5"/>
  <c r="N29" i="5"/>
  <c r="I14" i="5"/>
  <c r="I17" i="5"/>
  <c r="H27" i="5"/>
  <c r="K18" i="5"/>
  <c r="N32" i="5" s="1"/>
  <c r="E12" i="5"/>
  <c r="J30" i="5"/>
  <c r="D24" i="5"/>
  <c r="G15" i="5"/>
  <c r="E9" i="5"/>
  <c r="K24" i="5"/>
  <c r="E18" i="5"/>
  <c r="H9" i="5"/>
  <c r="H30" i="5"/>
  <c r="E27" i="5"/>
  <c r="K21" i="5"/>
  <c r="F12" i="5"/>
  <c r="E15" i="5"/>
  <c r="K9" i="5"/>
  <c r="H32" i="5"/>
  <c r="I24" i="5"/>
  <c r="L12" i="5"/>
  <c r="F32" i="5"/>
  <c r="K32" i="5"/>
  <c r="N6" i="5"/>
  <c r="M30" i="5"/>
  <c r="F21" i="5"/>
  <c r="F6" i="5"/>
  <c r="I12" i="5"/>
  <c r="D32" i="5"/>
  <c r="J5" i="5"/>
  <c r="E5" i="5"/>
  <c r="H5" i="5"/>
  <c r="D5" i="5"/>
  <c r="G5" i="5"/>
  <c r="K5" i="5"/>
  <c r="I20" i="5"/>
  <c r="M5" i="5"/>
  <c r="H11" i="5"/>
  <c r="D11" i="5"/>
  <c r="K11" i="5"/>
  <c r="G11" i="5"/>
  <c r="J11" i="5"/>
  <c r="I11" i="5"/>
  <c r="E11" i="5"/>
  <c r="F11" i="5"/>
  <c r="M29" i="5"/>
  <c r="F29" i="5"/>
  <c r="N14" i="5"/>
  <c r="F5" i="5"/>
  <c r="I32" i="5"/>
  <c r="M11" i="5"/>
  <c r="J29" i="5"/>
  <c r="E29" i="5"/>
  <c r="H29" i="5"/>
  <c r="D29" i="5"/>
  <c r="K29" i="5"/>
  <c r="G29" i="5"/>
  <c r="N11" i="5"/>
  <c r="L5" i="5"/>
  <c r="E20" i="5"/>
  <c r="H20" i="5"/>
  <c r="D20" i="5"/>
  <c r="K20" i="5"/>
  <c r="G20" i="5"/>
  <c r="J20" i="5"/>
  <c r="J17" i="5"/>
  <c r="E17" i="5"/>
  <c r="H17" i="5"/>
  <c r="D17" i="5"/>
  <c r="G17" i="5"/>
  <c r="K17" i="5"/>
  <c r="K14" i="5"/>
  <c r="G14" i="5"/>
  <c r="O15" i="5"/>
  <c r="J14" i="5"/>
  <c r="E14" i="5"/>
  <c r="D14" i="5"/>
  <c r="H14" i="5"/>
  <c r="I5" i="5"/>
  <c r="F17" i="5"/>
  <c r="E8" i="5"/>
  <c r="H8" i="5"/>
  <c r="D8" i="5"/>
  <c r="K8" i="5"/>
  <c r="G8" i="5"/>
  <c r="O9" i="5"/>
  <c r="J8" i="5"/>
  <c r="F20" i="5"/>
  <c r="O25" i="4"/>
  <c r="I26" i="4" s="1"/>
  <c r="O13" i="4"/>
  <c r="D14" i="4" s="1"/>
  <c r="I31" i="4"/>
  <c r="O7" i="4"/>
  <c r="E8" i="4" s="1"/>
  <c r="O10" i="4"/>
  <c r="I11" i="4" s="1"/>
  <c r="E14" i="4"/>
  <c r="O22" i="4"/>
  <c r="F23" i="4" s="1"/>
  <c r="E26" i="4"/>
  <c r="M14" i="4"/>
  <c r="O19" i="4"/>
  <c r="M26" i="4"/>
  <c r="K26" i="4"/>
  <c r="G26" i="4"/>
  <c r="H26" i="4"/>
  <c r="D26" i="4"/>
  <c r="J26" i="4"/>
  <c r="N26" i="4"/>
  <c r="M31" i="4"/>
  <c r="O4" i="4"/>
  <c r="F5" i="4" s="1"/>
  <c r="O16" i="4"/>
  <c r="L17" i="4" s="1"/>
  <c r="M23" i="4"/>
  <c r="L26" i="4"/>
  <c r="O28" i="4"/>
  <c r="M29" i="4" s="1"/>
  <c r="L31" i="4"/>
  <c r="F14" i="4"/>
  <c r="F26" i="4"/>
  <c r="F31" i="4"/>
  <c r="N31" i="4"/>
  <c r="K31" i="3"/>
  <c r="J31" i="3"/>
  <c r="H31" i="3"/>
  <c r="G31" i="3"/>
  <c r="E31" i="3"/>
  <c r="D31" i="3"/>
  <c r="N28" i="3"/>
  <c r="M28" i="3"/>
  <c r="L28" i="3"/>
  <c r="I28" i="3"/>
  <c r="F28" i="3"/>
  <c r="N25" i="3"/>
  <c r="M25" i="3"/>
  <c r="L25" i="3"/>
  <c r="I25" i="3"/>
  <c r="F25" i="3"/>
  <c r="N22" i="3"/>
  <c r="M22" i="3"/>
  <c r="L22" i="3"/>
  <c r="I22" i="3"/>
  <c r="F22" i="3"/>
  <c r="N19" i="3"/>
  <c r="M19" i="3"/>
  <c r="L19" i="3"/>
  <c r="I19" i="3"/>
  <c r="F19" i="3"/>
  <c r="N16" i="3"/>
  <c r="M16" i="3"/>
  <c r="L16" i="3"/>
  <c r="I16" i="3"/>
  <c r="F16" i="3"/>
  <c r="N13" i="3"/>
  <c r="M13" i="3"/>
  <c r="L13" i="3"/>
  <c r="I13" i="3"/>
  <c r="F13" i="3"/>
  <c r="N10" i="3"/>
  <c r="M10" i="3"/>
  <c r="L10" i="3"/>
  <c r="I10" i="3"/>
  <c r="F10" i="3"/>
  <c r="N7" i="3"/>
  <c r="M7" i="3"/>
  <c r="L7" i="3"/>
  <c r="I7" i="3"/>
  <c r="F7" i="3"/>
  <c r="N4" i="3"/>
  <c r="M4" i="3"/>
  <c r="L4" i="3"/>
  <c r="I4" i="3"/>
  <c r="F4" i="3"/>
  <c r="I23" i="4" l="1"/>
  <c r="N14" i="4"/>
  <c r="G14" i="4"/>
  <c r="O25" i="3"/>
  <c r="G26" i="3" s="1"/>
  <c r="I14" i="4"/>
  <c r="K14" i="4"/>
  <c r="O18" i="5"/>
  <c r="O12" i="5"/>
  <c r="I18" i="5"/>
  <c r="O24" i="5"/>
  <c r="F27" i="5"/>
  <c r="M24" i="5"/>
  <c r="F15" i="5"/>
  <c r="I30" i="5"/>
  <c r="I6" i="5"/>
  <c r="F18" i="5"/>
  <c r="N27" i="5"/>
  <c r="E32" i="5"/>
  <c r="G9" i="5"/>
  <c r="N12" i="5"/>
  <c r="H18" i="5"/>
  <c r="I15" i="5"/>
  <c r="F24" i="5"/>
  <c r="I27" i="5"/>
  <c r="L30" i="5"/>
  <c r="G12" i="5"/>
  <c r="D21" i="5"/>
  <c r="J27" i="5"/>
  <c r="I9" i="5"/>
  <c r="K15" i="5"/>
  <c r="H24" i="5"/>
  <c r="G6" i="5"/>
  <c r="D15" i="5"/>
  <c r="J21" i="5"/>
  <c r="G30" i="5"/>
  <c r="J14" i="4"/>
  <c r="O30" i="5"/>
  <c r="O6" i="5"/>
  <c r="M9" i="5"/>
  <c r="M12" i="5"/>
  <c r="L32" i="5"/>
  <c r="F9" i="5"/>
  <c r="N30" i="5"/>
  <c r="L21" i="5"/>
  <c r="N9" i="5"/>
  <c r="F30" i="5"/>
  <c r="M18" i="5"/>
  <c r="J32" i="5"/>
  <c r="M15" i="5"/>
  <c r="D18" i="5"/>
  <c r="J12" i="5"/>
  <c r="L18" i="5"/>
  <c r="J24" i="5"/>
  <c r="M27" i="5"/>
  <c r="E6" i="5"/>
  <c r="K12" i="5"/>
  <c r="H21" i="5"/>
  <c r="E30" i="5"/>
  <c r="D12" i="5"/>
  <c r="J18" i="5"/>
  <c r="G27" i="5"/>
  <c r="K6" i="5"/>
  <c r="H15" i="5"/>
  <c r="E24" i="5"/>
  <c r="K30" i="5"/>
  <c r="L14" i="4"/>
  <c r="F17" i="4"/>
  <c r="H14" i="4"/>
  <c r="O21" i="5"/>
  <c r="M32" i="5"/>
  <c r="N18" i="5"/>
  <c r="G32" i="5"/>
  <c r="L15" i="5"/>
  <c r="O27" i="5"/>
  <c r="L24" i="5"/>
  <c r="M21" i="5"/>
  <c r="L9" i="5"/>
  <c r="N15" i="5"/>
  <c r="I21" i="5"/>
  <c r="M6" i="5"/>
  <c r="L27" i="5"/>
  <c r="D6" i="5"/>
  <c r="H6" i="5"/>
  <c r="L6" i="5"/>
  <c r="G21" i="5"/>
  <c r="N24" i="5"/>
  <c r="D30" i="5"/>
  <c r="D9" i="5"/>
  <c r="J15" i="5"/>
  <c r="G24" i="5"/>
  <c r="J6" i="5"/>
  <c r="H12" i="5"/>
  <c r="E21" i="5"/>
  <c r="K27" i="5"/>
  <c r="J9" i="5"/>
  <c r="G18" i="5"/>
  <c r="D27" i="5"/>
  <c r="N20" i="5"/>
  <c r="N21" i="5"/>
  <c r="F29" i="4"/>
  <c r="F11" i="4"/>
  <c r="M11" i="4"/>
  <c r="H8" i="4"/>
  <c r="L8" i="4"/>
  <c r="J8" i="4"/>
  <c r="D8" i="4"/>
  <c r="N8" i="4"/>
  <c r="I8" i="4"/>
  <c r="K8" i="4"/>
  <c r="F8" i="4"/>
  <c r="M8" i="4"/>
  <c r="G8" i="4"/>
  <c r="N5" i="4"/>
  <c r="E20" i="4"/>
  <c r="D20" i="4"/>
  <c r="J20" i="4"/>
  <c r="H20" i="4"/>
  <c r="G20" i="4"/>
  <c r="K20" i="4"/>
  <c r="L20" i="4"/>
  <c r="O31" i="4"/>
  <c r="F32" i="4" s="1"/>
  <c r="J29" i="4"/>
  <c r="H29" i="4"/>
  <c r="I29" i="4"/>
  <c r="E29" i="4"/>
  <c r="K29" i="4"/>
  <c r="G29" i="4"/>
  <c r="D29" i="4"/>
  <c r="N20" i="4"/>
  <c r="J5" i="4"/>
  <c r="E5" i="4"/>
  <c r="K5" i="4"/>
  <c r="G5" i="4"/>
  <c r="I5" i="4"/>
  <c r="H5" i="4"/>
  <c r="D5" i="4"/>
  <c r="H23" i="4"/>
  <c r="D23" i="4"/>
  <c r="G23" i="4"/>
  <c r="E23" i="4"/>
  <c r="K23" i="4"/>
  <c r="N23" i="4"/>
  <c r="J23" i="4"/>
  <c r="H11" i="4"/>
  <c r="D11" i="4"/>
  <c r="E11" i="4"/>
  <c r="K11" i="4"/>
  <c r="G11" i="4"/>
  <c r="N11" i="4"/>
  <c r="J11" i="4"/>
  <c r="I20" i="4"/>
  <c r="L5" i="4"/>
  <c r="F20" i="4"/>
  <c r="J17" i="4"/>
  <c r="I17" i="4"/>
  <c r="K17" i="4"/>
  <c r="G17" i="4"/>
  <c r="E17" i="4"/>
  <c r="H17" i="4"/>
  <c r="D17" i="4"/>
  <c r="L29" i="4"/>
  <c r="N29" i="4"/>
  <c r="L23" i="4"/>
  <c r="N17" i="4"/>
  <c r="L11" i="4"/>
  <c r="M17" i="4"/>
  <c r="M5" i="4"/>
  <c r="M20" i="4"/>
  <c r="O28" i="3"/>
  <c r="D29" i="3" s="1"/>
  <c r="O16" i="3"/>
  <c r="H17" i="3" s="1"/>
  <c r="O13" i="3"/>
  <c r="E14" i="3" s="1"/>
  <c r="M31" i="3"/>
  <c r="I31" i="3"/>
  <c r="F31" i="3"/>
  <c r="J17" i="3"/>
  <c r="D17" i="3"/>
  <c r="K17" i="3"/>
  <c r="I17" i="3"/>
  <c r="H29" i="3"/>
  <c r="E29" i="3"/>
  <c r="G29" i="3"/>
  <c r="L17" i="3"/>
  <c r="M26" i="3"/>
  <c r="L29" i="3"/>
  <c r="M17" i="3"/>
  <c r="K26" i="3"/>
  <c r="E26" i="3"/>
  <c r="F17" i="3"/>
  <c r="N17" i="3"/>
  <c r="F29" i="3"/>
  <c r="N29" i="3"/>
  <c r="N14" i="3"/>
  <c r="N31" i="3"/>
  <c r="O4" i="3"/>
  <c r="N5" i="3" s="1"/>
  <c r="L14" i="3"/>
  <c r="L31" i="3"/>
  <c r="O22" i="3"/>
  <c r="I23" i="3" s="1"/>
  <c r="M29" i="3"/>
  <c r="O7" i="3"/>
  <c r="M8" i="3" s="1"/>
  <c r="O19" i="3"/>
  <c r="F20" i="3" s="1"/>
  <c r="O10" i="3"/>
  <c r="F11" i="3" s="1"/>
  <c r="F14" i="3"/>
  <c r="K31" i="2"/>
  <c r="J31" i="2"/>
  <c r="H31" i="2"/>
  <c r="G31" i="2"/>
  <c r="E31" i="2"/>
  <c r="D31" i="2"/>
  <c r="N28" i="2"/>
  <c r="M28" i="2"/>
  <c r="L28" i="2"/>
  <c r="I28" i="2"/>
  <c r="F28" i="2"/>
  <c r="N25" i="2"/>
  <c r="M25" i="2"/>
  <c r="L25" i="2"/>
  <c r="I25" i="2"/>
  <c r="F25" i="2"/>
  <c r="N22" i="2"/>
  <c r="M22" i="2"/>
  <c r="L22" i="2"/>
  <c r="I22" i="2"/>
  <c r="F22" i="2"/>
  <c r="N19" i="2"/>
  <c r="M19" i="2"/>
  <c r="L19" i="2"/>
  <c r="I19" i="2"/>
  <c r="F19" i="2"/>
  <c r="N16" i="2"/>
  <c r="M16" i="2"/>
  <c r="L16" i="2"/>
  <c r="I16" i="2"/>
  <c r="F16" i="2"/>
  <c r="N13" i="2"/>
  <c r="M13" i="2"/>
  <c r="L13" i="2"/>
  <c r="I13" i="2"/>
  <c r="F13" i="2"/>
  <c r="N10" i="2"/>
  <c r="M10" i="2"/>
  <c r="L10" i="2"/>
  <c r="I10" i="2"/>
  <c r="F10" i="2"/>
  <c r="N7" i="2"/>
  <c r="M7" i="2"/>
  <c r="L7" i="2"/>
  <c r="I7" i="2"/>
  <c r="F7" i="2"/>
  <c r="N4" i="2"/>
  <c r="M4" i="2"/>
  <c r="L4" i="2"/>
  <c r="I4" i="2"/>
  <c r="F4" i="2"/>
  <c r="D26" i="3" l="1"/>
  <c r="H26" i="3"/>
  <c r="N26" i="3"/>
  <c r="J14" i="3"/>
  <c r="I26" i="3"/>
  <c r="L26" i="3"/>
  <c r="F26" i="3"/>
  <c r="J26" i="3"/>
  <c r="E17" i="3"/>
  <c r="I14" i="3"/>
  <c r="K29" i="3"/>
  <c r="J29" i="3"/>
  <c r="D14" i="3"/>
  <c r="G14" i="3"/>
  <c r="H14" i="3"/>
  <c r="K14" i="3"/>
  <c r="I29" i="3"/>
  <c r="G17" i="3"/>
  <c r="O18" i="4"/>
  <c r="M32" i="4"/>
  <c r="L32" i="4"/>
  <c r="O21" i="4"/>
  <c r="O12" i="4"/>
  <c r="O30" i="4"/>
  <c r="O24" i="4"/>
  <c r="O32" i="4"/>
  <c r="K30" i="4"/>
  <c r="G30" i="4"/>
  <c r="H27" i="4"/>
  <c r="D27" i="4"/>
  <c r="E24" i="4"/>
  <c r="J21" i="4"/>
  <c r="K18" i="4"/>
  <c r="G18" i="4"/>
  <c r="H15" i="4"/>
  <c r="D15" i="4"/>
  <c r="E12" i="4"/>
  <c r="J9" i="4"/>
  <c r="K6" i="4"/>
  <c r="G6" i="4"/>
  <c r="M30" i="4"/>
  <c r="E30" i="4"/>
  <c r="N30" i="4"/>
  <c r="J30" i="4"/>
  <c r="F30" i="4"/>
  <c r="K27" i="4"/>
  <c r="G27" i="4"/>
  <c r="L24" i="4"/>
  <c r="D24" i="4"/>
  <c r="E21" i="4"/>
  <c r="N18" i="4"/>
  <c r="K15" i="4"/>
  <c r="D12" i="4"/>
  <c r="J6" i="4"/>
  <c r="H30" i="4"/>
  <c r="D30" i="4"/>
  <c r="E27" i="4"/>
  <c r="J24" i="4"/>
  <c r="K21" i="4"/>
  <c r="G21" i="4"/>
  <c r="H18" i="4"/>
  <c r="D18" i="4"/>
  <c r="E15" i="4"/>
  <c r="J12" i="4"/>
  <c r="K9" i="4"/>
  <c r="G9" i="4"/>
  <c r="H6" i="4"/>
  <c r="D6" i="4"/>
  <c r="H24" i="4"/>
  <c r="M21" i="4"/>
  <c r="J18" i="4"/>
  <c r="F18" i="4"/>
  <c r="G15" i="4"/>
  <c r="L12" i="4"/>
  <c r="H12" i="4"/>
  <c r="M9" i="4"/>
  <c r="E9" i="4"/>
  <c r="N6" i="4"/>
  <c r="F6" i="4"/>
  <c r="F27" i="4"/>
  <c r="L21" i="4"/>
  <c r="I18" i="4"/>
  <c r="I6" i="4"/>
  <c r="H9" i="4"/>
  <c r="E6" i="4"/>
  <c r="H21" i="4"/>
  <c r="E18" i="4"/>
  <c r="N27" i="4"/>
  <c r="K24" i="4"/>
  <c r="D21" i="4"/>
  <c r="N15" i="4"/>
  <c r="K12" i="4"/>
  <c r="D9" i="4"/>
  <c r="I30" i="4"/>
  <c r="J27" i="4"/>
  <c r="G24" i="4"/>
  <c r="M18" i="4"/>
  <c r="J15" i="4"/>
  <c r="G12" i="4"/>
  <c r="M6" i="4"/>
  <c r="F15" i="4"/>
  <c r="L9" i="4"/>
  <c r="L6" i="4"/>
  <c r="N12" i="4"/>
  <c r="I27" i="4"/>
  <c r="I12" i="4"/>
  <c r="I24" i="4"/>
  <c r="D32" i="4"/>
  <c r="M12" i="4"/>
  <c r="O27" i="4"/>
  <c r="O15" i="4"/>
  <c r="H32" i="4"/>
  <c r="N21" i="4"/>
  <c r="I15" i="4"/>
  <c r="F24" i="4"/>
  <c r="I32" i="4"/>
  <c r="M15" i="4"/>
  <c r="M27" i="4"/>
  <c r="E32" i="4"/>
  <c r="N24" i="4"/>
  <c r="K32" i="4"/>
  <c r="O9" i="4"/>
  <c r="L30" i="4"/>
  <c r="F9" i="4"/>
  <c r="L15" i="4"/>
  <c r="F21" i="4"/>
  <c r="L27" i="4"/>
  <c r="I21" i="4"/>
  <c r="J32" i="4"/>
  <c r="M24" i="4"/>
  <c r="G32" i="4"/>
  <c r="F12" i="4"/>
  <c r="L18" i="4"/>
  <c r="N9" i="4"/>
  <c r="I9" i="4"/>
  <c r="O6" i="4"/>
  <c r="N32" i="4"/>
  <c r="N20" i="3"/>
  <c r="O31" i="3"/>
  <c r="O18" i="3" s="1"/>
  <c r="M14" i="3"/>
  <c r="L11" i="3"/>
  <c r="L5" i="3"/>
  <c r="L23" i="3"/>
  <c r="E20" i="3"/>
  <c r="H20" i="3"/>
  <c r="K20" i="3"/>
  <c r="G20" i="3"/>
  <c r="J20" i="3"/>
  <c r="D20" i="3"/>
  <c r="L20" i="3"/>
  <c r="M23" i="3"/>
  <c r="F8" i="3"/>
  <c r="M20" i="3"/>
  <c r="F23" i="3"/>
  <c r="N11" i="3"/>
  <c r="E8" i="3"/>
  <c r="H8" i="3"/>
  <c r="K8" i="3"/>
  <c r="G8" i="3"/>
  <c r="J8" i="3"/>
  <c r="D8" i="3"/>
  <c r="K12" i="3"/>
  <c r="D9" i="3"/>
  <c r="H12" i="3"/>
  <c r="F6" i="3"/>
  <c r="K21" i="3"/>
  <c r="H18" i="3"/>
  <c r="G9" i="3"/>
  <c r="D6" i="3"/>
  <c r="M21" i="3"/>
  <c r="J18" i="3"/>
  <c r="N23" i="3"/>
  <c r="F32" i="3"/>
  <c r="L8" i="3"/>
  <c r="M11" i="3"/>
  <c r="L6" i="3"/>
  <c r="N27" i="3"/>
  <c r="I20" i="3"/>
  <c r="D32" i="3"/>
  <c r="N9" i="3"/>
  <c r="H23" i="3"/>
  <c r="D23" i="3"/>
  <c r="J23" i="3"/>
  <c r="K23" i="3"/>
  <c r="E23" i="3"/>
  <c r="G23" i="3"/>
  <c r="N8" i="3"/>
  <c r="H11" i="3"/>
  <c r="D11" i="3"/>
  <c r="J11" i="3"/>
  <c r="G11" i="3"/>
  <c r="E11" i="3"/>
  <c r="K11" i="3"/>
  <c r="N24" i="3"/>
  <c r="I11" i="3"/>
  <c r="J5" i="3"/>
  <c r="I5" i="3"/>
  <c r="H5" i="3"/>
  <c r="D5" i="3"/>
  <c r="E5" i="3"/>
  <c r="K5" i="3"/>
  <c r="G5" i="3"/>
  <c r="M5" i="3"/>
  <c r="F5" i="3"/>
  <c r="J32" i="3"/>
  <c r="L9" i="3"/>
  <c r="I8" i="3"/>
  <c r="O7" i="2"/>
  <c r="I8" i="2" s="1"/>
  <c r="I31" i="2"/>
  <c r="O22" i="2"/>
  <c r="G23" i="2" s="1"/>
  <c r="O19" i="2"/>
  <c r="H20" i="2" s="1"/>
  <c r="O10" i="2"/>
  <c r="J11" i="2" s="1"/>
  <c r="L8" i="2"/>
  <c r="N31" i="2"/>
  <c r="F31" i="2"/>
  <c r="O13" i="2"/>
  <c r="F14" i="2" s="1"/>
  <c r="O25" i="2"/>
  <c r="L26" i="2" s="1"/>
  <c r="O4" i="2"/>
  <c r="N5" i="2" s="1"/>
  <c r="O16" i="2"/>
  <c r="F17" i="2" s="1"/>
  <c r="O28" i="2"/>
  <c r="M29" i="2" s="1"/>
  <c r="L31" i="2"/>
  <c r="M31" i="2"/>
  <c r="K31" i="1"/>
  <c r="J31" i="1"/>
  <c r="H31" i="1"/>
  <c r="G31" i="1"/>
  <c r="E31" i="1"/>
  <c r="D31" i="1"/>
  <c r="N28" i="1"/>
  <c r="M28" i="1"/>
  <c r="L28" i="1"/>
  <c r="I28" i="1"/>
  <c r="F28" i="1"/>
  <c r="N25" i="1"/>
  <c r="M25" i="1"/>
  <c r="L25" i="1"/>
  <c r="I25" i="1"/>
  <c r="F25" i="1"/>
  <c r="N22" i="1"/>
  <c r="M22" i="1"/>
  <c r="L22" i="1"/>
  <c r="I22" i="1"/>
  <c r="F22" i="1"/>
  <c r="N19" i="1"/>
  <c r="M19" i="1"/>
  <c r="L19" i="1"/>
  <c r="I19" i="1"/>
  <c r="F19" i="1"/>
  <c r="N16" i="1"/>
  <c r="M16" i="1"/>
  <c r="L16" i="1"/>
  <c r="I16" i="1"/>
  <c r="F16" i="1"/>
  <c r="N13" i="1"/>
  <c r="M13" i="1"/>
  <c r="L13" i="1"/>
  <c r="I13" i="1"/>
  <c r="F13" i="1"/>
  <c r="N10" i="1"/>
  <c r="M10" i="1"/>
  <c r="L10" i="1"/>
  <c r="I10" i="1"/>
  <c r="F10" i="1"/>
  <c r="N7" i="1"/>
  <c r="M7" i="1"/>
  <c r="L7" i="1"/>
  <c r="I7" i="1"/>
  <c r="F7" i="1"/>
  <c r="N4" i="1"/>
  <c r="M4" i="1"/>
  <c r="L4" i="1"/>
  <c r="I4" i="1"/>
  <c r="F4" i="1"/>
  <c r="I6" i="3" l="1"/>
  <c r="F15" i="3"/>
  <c r="L24" i="3"/>
  <c r="J12" i="3"/>
  <c r="E27" i="3"/>
  <c r="I21" i="3"/>
  <c r="D21" i="3"/>
  <c r="O6" i="3"/>
  <c r="M12" i="3"/>
  <c r="M15" i="3"/>
  <c r="J6" i="3"/>
  <c r="F30" i="3"/>
  <c r="I15" i="3"/>
  <c r="D30" i="3"/>
  <c r="G27" i="3"/>
  <c r="N17" i="2"/>
  <c r="L27" i="3"/>
  <c r="O15" i="3"/>
  <c r="O12" i="3"/>
  <c r="O24" i="3"/>
  <c r="O30" i="3"/>
  <c r="O27" i="3"/>
  <c r="M18" i="3"/>
  <c r="E9" i="3"/>
  <c r="D24" i="3"/>
  <c r="N30" i="3"/>
  <c r="K9" i="3"/>
  <c r="D18" i="3"/>
  <c r="J24" i="3"/>
  <c r="H30" i="3"/>
  <c r="K15" i="3"/>
  <c r="E6" i="3"/>
  <c r="E18" i="3"/>
  <c r="F9" i="3"/>
  <c r="L32" i="3"/>
  <c r="M32" i="3"/>
  <c r="N21" i="3"/>
  <c r="E21" i="3"/>
  <c r="K27" i="3"/>
  <c r="H6" i="3"/>
  <c r="E15" i="3"/>
  <c r="G21" i="3"/>
  <c r="I27" i="3"/>
  <c r="M9" i="3"/>
  <c r="H24" i="3"/>
  <c r="H9" i="3"/>
  <c r="E30" i="3"/>
  <c r="J15" i="3"/>
  <c r="G24" i="3"/>
  <c r="F18" i="3"/>
  <c r="J30" i="3"/>
  <c r="G12" i="3"/>
  <c r="I18" i="3"/>
  <c r="I9" i="3"/>
  <c r="H21" i="3"/>
  <c r="I30" i="3"/>
  <c r="J27" i="3"/>
  <c r="G6" i="3"/>
  <c r="D12" i="3"/>
  <c r="K24" i="3"/>
  <c r="N6" i="3"/>
  <c r="H15" i="3"/>
  <c r="J9" i="3"/>
  <c r="N18" i="3"/>
  <c r="D27" i="3"/>
  <c r="E24" i="3"/>
  <c r="G15" i="3"/>
  <c r="D15" i="3"/>
  <c r="G30" i="3"/>
  <c r="F21" i="3"/>
  <c r="L12" i="3"/>
  <c r="K6" i="3"/>
  <c r="G18" i="3"/>
  <c r="M30" i="3"/>
  <c r="E32" i="3"/>
  <c r="F12" i="3"/>
  <c r="J21" i="3"/>
  <c r="K30" i="3"/>
  <c r="O32" i="3"/>
  <c r="O9" i="3"/>
  <c r="I12" i="3"/>
  <c r="L18" i="3"/>
  <c r="E12" i="3"/>
  <c r="K18" i="3"/>
  <c r="H27" i="3"/>
  <c r="H32" i="3"/>
  <c r="L15" i="3"/>
  <c r="M27" i="3"/>
  <c r="M6" i="3"/>
  <c r="M24" i="3"/>
  <c r="O21" i="3"/>
  <c r="L30" i="3"/>
  <c r="L21" i="3"/>
  <c r="G32" i="3"/>
  <c r="I24" i="3"/>
  <c r="F24" i="3"/>
  <c r="I32" i="3"/>
  <c r="N32" i="3"/>
  <c r="N12" i="3"/>
  <c r="N15" i="3"/>
  <c r="K32" i="3"/>
  <c r="F27" i="3"/>
  <c r="D23" i="2"/>
  <c r="F23" i="2"/>
  <c r="H23" i="2"/>
  <c r="K23" i="2"/>
  <c r="M23" i="2"/>
  <c r="L23" i="2"/>
  <c r="N23" i="2"/>
  <c r="J23" i="2"/>
  <c r="E23" i="2"/>
  <c r="I23" i="2"/>
  <c r="L20" i="2"/>
  <c r="N20" i="2"/>
  <c r="G20" i="2"/>
  <c r="I20" i="2"/>
  <c r="K20" i="2"/>
  <c r="M20" i="2"/>
  <c r="F20" i="2"/>
  <c r="J20" i="2"/>
  <c r="D20" i="2"/>
  <c r="E20" i="2"/>
  <c r="L11" i="2"/>
  <c r="N11" i="2"/>
  <c r="K11" i="2"/>
  <c r="H11" i="2"/>
  <c r="D11" i="2"/>
  <c r="F11" i="2"/>
  <c r="E11" i="2"/>
  <c r="G11" i="2"/>
  <c r="M11" i="2"/>
  <c r="I11" i="2"/>
  <c r="J8" i="2"/>
  <c r="M8" i="2"/>
  <c r="D8" i="2"/>
  <c r="N8" i="2"/>
  <c r="G8" i="2"/>
  <c r="H8" i="2"/>
  <c r="K8" i="2"/>
  <c r="F8" i="2"/>
  <c r="E8" i="2"/>
  <c r="F5" i="2"/>
  <c r="O31" i="2"/>
  <c r="I14" i="2"/>
  <c r="L14" i="2"/>
  <c r="M14" i="2"/>
  <c r="J26" i="2"/>
  <c r="E26" i="2"/>
  <c r="G26" i="2"/>
  <c r="H26" i="2"/>
  <c r="D26" i="2"/>
  <c r="K26" i="2"/>
  <c r="M26" i="2"/>
  <c r="E29" i="2"/>
  <c r="H29" i="2"/>
  <c r="D29" i="2"/>
  <c r="J29" i="2"/>
  <c r="K29" i="2"/>
  <c r="G29" i="2"/>
  <c r="F29" i="2"/>
  <c r="L29" i="2"/>
  <c r="E5" i="2"/>
  <c r="H5" i="2"/>
  <c r="D5" i="2"/>
  <c r="K5" i="2"/>
  <c r="G5" i="2"/>
  <c r="J5" i="2"/>
  <c r="L5" i="2"/>
  <c r="N26" i="2"/>
  <c r="F26" i="2"/>
  <c r="E17" i="2"/>
  <c r="J17" i="2"/>
  <c r="H17" i="2"/>
  <c r="D17" i="2"/>
  <c r="K17" i="2"/>
  <c r="G17" i="2"/>
  <c r="N29" i="2"/>
  <c r="J14" i="2"/>
  <c r="K14" i="2"/>
  <c r="E14" i="2"/>
  <c r="G14" i="2"/>
  <c r="H14" i="2"/>
  <c r="D14" i="2"/>
  <c r="L17" i="2"/>
  <c r="M17" i="2"/>
  <c r="I29" i="2"/>
  <c r="I17" i="2"/>
  <c r="I5" i="2"/>
  <c r="N14" i="2"/>
  <c r="I26" i="2"/>
  <c r="M5" i="2"/>
  <c r="I31" i="1"/>
  <c r="F31" i="1"/>
  <c r="O16" i="1"/>
  <c r="I17" i="1" s="1"/>
  <c r="M31" i="1"/>
  <c r="O13" i="1"/>
  <c r="M14" i="1" s="1"/>
  <c r="O25" i="1"/>
  <c r="L26" i="1" s="1"/>
  <c r="L31" i="1"/>
  <c r="O7" i="1"/>
  <c r="I8" i="1" s="1"/>
  <c r="N31" i="1"/>
  <c r="O10" i="1"/>
  <c r="I11" i="1" s="1"/>
  <c r="O4" i="1"/>
  <c r="L5" i="1" s="1"/>
  <c r="O22" i="1"/>
  <c r="M23" i="1" s="1"/>
  <c r="J17" i="1"/>
  <c r="O19" i="1"/>
  <c r="F20" i="1" s="1"/>
  <c r="H17" i="1"/>
  <c r="O28" i="1"/>
  <c r="G14" i="1" l="1"/>
  <c r="K17" i="1"/>
  <c r="J30" i="2"/>
  <c r="D24" i="2"/>
  <c r="E24" i="2"/>
  <c r="J32" i="2"/>
  <c r="N27" i="2"/>
  <c r="O15" i="2"/>
  <c r="O6" i="2"/>
  <c r="M9" i="2"/>
  <c r="N30" i="2"/>
  <c r="M30" i="2"/>
  <c r="J21" i="2"/>
  <c r="O32" i="2"/>
  <c r="M21" i="2"/>
  <c r="L21" i="2"/>
  <c r="K30" i="2"/>
  <c r="I24" i="2"/>
  <c r="O27" i="2"/>
  <c r="I15" i="2"/>
  <c r="M15" i="2"/>
  <c r="I21" i="2"/>
  <c r="F15" i="2"/>
  <c r="D15" i="2"/>
  <c r="K9" i="2"/>
  <c r="D30" i="2"/>
  <c r="G30" i="2"/>
  <c r="H12" i="2"/>
  <c r="H18" i="2"/>
  <c r="J15" i="2"/>
  <c r="M27" i="2"/>
  <c r="I27" i="2"/>
  <c r="F18" i="2"/>
  <c r="E27" i="2"/>
  <c r="J27" i="2"/>
  <c r="O30" i="2"/>
  <c r="M32" i="2"/>
  <c r="I9" i="2"/>
  <c r="L9" i="2"/>
  <c r="F32" i="2"/>
  <c r="N24" i="2"/>
  <c r="N21" i="2"/>
  <c r="J12" i="2"/>
  <c r="F9" i="2"/>
  <c r="G12" i="2"/>
  <c r="K15" i="2"/>
  <c r="L24" i="2"/>
  <c r="O21" i="2"/>
  <c r="L12" i="2"/>
  <c r="L18" i="2"/>
  <c r="G32" i="2"/>
  <c r="F12" i="2"/>
  <c r="L15" i="2"/>
  <c r="D6" i="2"/>
  <c r="G21" i="2"/>
  <c r="N9" i="2"/>
  <c r="E6" i="2"/>
  <c r="J9" i="2"/>
  <c r="O18" i="2"/>
  <c r="F24" i="2"/>
  <c r="I18" i="2"/>
  <c r="L6" i="2"/>
  <c r="O9" i="2"/>
  <c r="N32" i="2"/>
  <c r="H32" i="2"/>
  <c r="N15" i="2"/>
  <c r="N12" i="2"/>
  <c r="F30" i="2"/>
  <c r="N6" i="2"/>
  <c r="I6" i="2"/>
  <c r="E32" i="2"/>
  <c r="K6" i="2"/>
  <c r="G18" i="2"/>
  <c r="M24" i="2"/>
  <c r="H6" i="2"/>
  <c r="E15" i="2"/>
  <c r="K21" i="2"/>
  <c r="H30" i="2"/>
  <c r="M12" i="2"/>
  <c r="D27" i="2"/>
  <c r="D9" i="2"/>
  <c r="D21" i="2"/>
  <c r="K18" i="2"/>
  <c r="E21" i="2"/>
  <c r="L32" i="2"/>
  <c r="F6" i="2"/>
  <c r="D32" i="2"/>
  <c r="O12" i="2"/>
  <c r="I32" i="2"/>
  <c r="M18" i="2"/>
  <c r="F27" i="2"/>
  <c r="M6" i="2"/>
  <c r="K32" i="2"/>
  <c r="N18" i="2"/>
  <c r="I30" i="2"/>
  <c r="L30" i="2"/>
  <c r="O24" i="2"/>
  <c r="I12" i="2"/>
  <c r="F21" i="2"/>
  <c r="H27" i="2"/>
  <c r="G9" i="2"/>
  <c r="D18" i="2"/>
  <c r="J24" i="2"/>
  <c r="G6" i="2"/>
  <c r="H15" i="2"/>
  <c r="L27" i="2"/>
  <c r="H9" i="2"/>
  <c r="G24" i="2"/>
  <c r="E9" i="2"/>
  <c r="H24" i="2"/>
  <c r="E18" i="2"/>
  <c r="K24" i="2"/>
  <c r="E12" i="2"/>
  <c r="D12" i="2"/>
  <c r="J18" i="2"/>
  <c r="G27" i="2"/>
  <c r="K27" i="2"/>
  <c r="K12" i="2"/>
  <c r="H21" i="2"/>
  <c r="E30" i="2"/>
  <c r="J6" i="2"/>
  <c r="G15" i="2"/>
  <c r="F26" i="1"/>
  <c r="G26" i="1"/>
  <c r="N26" i="1"/>
  <c r="D26" i="1"/>
  <c r="M26" i="1"/>
  <c r="K26" i="1"/>
  <c r="J26" i="1"/>
  <c r="H26" i="1"/>
  <c r="M17" i="1"/>
  <c r="E17" i="1"/>
  <c r="G17" i="1"/>
  <c r="N17" i="1"/>
  <c r="F17" i="1"/>
  <c r="K14" i="1"/>
  <c r="D14" i="1"/>
  <c r="L14" i="1"/>
  <c r="J14" i="1"/>
  <c r="H14" i="1"/>
  <c r="N11" i="1"/>
  <c r="M8" i="1"/>
  <c r="L8" i="1"/>
  <c r="F8" i="1"/>
  <c r="O31" i="1"/>
  <c r="I9" i="1" s="1"/>
  <c r="L23" i="1"/>
  <c r="N23" i="1"/>
  <c r="I23" i="1"/>
  <c r="L17" i="1"/>
  <c r="D17" i="1"/>
  <c r="M11" i="1"/>
  <c r="F5" i="1"/>
  <c r="F11" i="1"/>
  <c r="E26" i="1"/>
  <c r="I26" i="1"/>
  <c r="L20" i="1"/>
  <c r="E14" i="1"/>
  <c r="I14" i="1"/>
  <c r="F14" i="1"/>
  <c r="N14" i="1"/>
  <c r="K29" i="1"/>
  <c r="G29" i="1"/>
  <c r="I29" i="1"/>
  <c r="J29" i="1"/>
  <c r="E29" i="1"/>
  <c r="D29" i="1"/>
  <c r="L29" i="1"/>
  <c r="H29" i="1"/>
  <c r="N29" i="1"/>
  <c r="E23" i="1"/>
  <c r="H23" i="1"/>
  <c r="D23" i="1"/>
  <c r="G23" i="1"/>
  <c r="K23" i="1"/>
  <c r="J23" i="1"/>
  <c r="F23" i="1"/>
  <c r="K5" i="1"/>
  <c r="G5" i="1"/>
  <c r="J5" i="1"/>
  <c r="D5" i="1"/>
  <c r="I5" i="1"/>
  <c r="H5" i="1"/>
  <c r="E5" i="1"/>
  <c r="J8" i="1"/>
  <c r="E8" i="1"/>
  <c r="H8" i="1"/>
  <c r="G8" i="1"/>
  <c r="D8" i="1"/>
  <c r="K8" i="1"/>
  <c r="F29" i="1"/>
  <c r="J20" i="1"/>
  <c r="D20" i="1"/>
  <c r="E20" i="1"/>
  <c r="H20" i="1"/>
  <c r="G20" i="1"/>
  <c r="K20" i="1"/>
  <c r="M29" i="1"/>
  <c r="I20" i="1"/>
  <c r="M20" i="1"/>
  <c r="E11" i="1"/>
  <c r="H11" i="1"/>
  <c r="D11" i="1"/>
  <c r="G11" i="1"/>
  <c r="K11" i="1"/>
  <c r="J11" i="1"/>
  <c r="N20" i="1"/>
  <c r="N8" i="1"/>
  <c r="N5" i="1"/>
  <c r="L11" i="1"/>
  <c r="M5" i="1"/>
  <c r="H32" i="1" l="1"/>
  <c r="O21" i="1"/>
  <c r="O9" i="1"/>
  <c r="M32" i="1"/>
  <c r="H9" i="1"/>
  <c r="J15" i="1"/>
  <c r="J12" i="1"/>
  <c r="L9" i="1"/>
  <c r="N18" i="1"/>
  <c r="K18" i="1"/>
  <c r="E32" i="1"/>
  <c r="E18" i="1"/>
  <c r="J18" i="1"/>
  <c r="O18" i="1"/>
  <c r="F6" i="1"/>
  <c r="J30" i="1"/>
  <c r="E27" i="1"/>
  <c r="M27" i="1"/>
  <c r="M9" i="1"/>
  <c r="I18" i="1"/>
  <c r="E12" i="1"/>
  <c r="D6" i="1"/>
  <c r="N12" i="1"/>
  <c r="H12" i="1"/>
  <c r="M30" i="1"/>
  <c r="N30" i="1"/>
  <c r="H27" i="1"/>
  <c r="H18" i="1"/>
  <c r="L15" i="1"/>
  <c r="F21" i="1"/>
  <c r="F12" i="1"/>
  <c r="J6" i="1"/>
  <c r="K12" i="1"/>
  <c r="L12" i="1"/>
  <c r="K24" i="1"/>
  <c r="F27" i="1"/>
  <c r="H24" i="1"/>
  <c r="H15" i="1"/>
  <c r="K30" i="1"/>
  <c r="G9" i="1"/>
  <c r="K21" i="1"/>
  <c r="M6" i="1"/>
  <c r="L32" i="1"/>
  <c r="F9" i="1"/>
  <c r="O30" i="1"/>
  <c r="O27" i="1"/>
  <c r="I12" i="1"/>
  <c r="N24" i="1"/>
  <c r="I21" i="1"/>
  <c r="N15" i="1"/>
  <c r="I6" i="1"/>
  <c r="G24" i="1"/>
  <c r="E30" i="1"/>
  <c r="G27" i="1"/>
  <c r="K6" i="1"/>
  <c r="E24" i="1"/>
  <c r="D24" i="1"/>
  <c r="I15" i="1"/>
  <c r="D30" i="1"/>
  <c r="O12" i="1"/>
  <c r="N32" i="1"/>
  <c r="N9" i="1"/>
  <c r="J32" i="1"/>
  <c r="E6" i="1"/>
  <c r="F15" i="1"/>
  <c r="E9" i="1"/>
  <c r="K15" i="1"/>
  <c r="J27" i="1"/>
  <c r="N27" i="1"/>
  <c r="G15" i="1"/>
  <c r="I30" i="1"/>
  <c r="F30" i="1"/>
  <c r="L24" i="1"/>
  <c r="J9" i="1"/>
  <c r="G18" i="1"/>
  <c r="D27" i="1"/>
  <c r="O32" i="1"/>
  <c r="K27" i="1"/>
  <c r="K9" i="1"/>
  <c r="D18" i="1"/>
  <c r="J24" i="1"/>
  <c r="H30" i="1"/>
  <c r="L30" i="1"/>
  <c r="F24" i="1"/>
  <c r="O6" i="1"/>
  <c r="D32" i="1"/>
  <c r="F32" i="1"/>
  <c r="N21" i="1"/>
  <c r="I24" i="1"/>
  <c r="O15" i="1"/>
  <c r="K32" i="1"/>
  <c r="G12" i="1"/>
  <c r="N6" i="1"/>
  <c r="D9" i="1"/>
  <c r="D12" i="1"/>
  <c r="M18" i="1"/>
  <c r="D21" i="1"/>
  <c r="H21" i="1"/>
  <c r="L21" i="1"/>
  <c r="M21" i="1"/>
  <c r="F18" i="1"/>
  <c r="G6" i="1"/>
  <c r="D15" i="1"/>
  <c r="J21" i="1"/>
  <c r="G30" i="1"/>
  <c r="E21" i="1"/>
  <c r="H6" i="1"/>
  <c r="E15" i="1"/>
  <c r="G21" i="1"/>
  <c r="I27" i="1"/>
  <c r="I32" i="1"/>
  <c r="L6" i="1"/>
  <c r="M15" i="1"/>
  <c r="O24" i="1"/>
  <c r="L18" i="1"/>
  <c r="G32" i="1"/>
  <c r="M24" i="1"/>
  <c r="L27" i="1"/>
  <c r="M12" i="1"/>
</calcChain>
</file>

<file path=xl/sharedStrings.xml><?xml version="1.0" encoding="utf-8"?>
<sst xmlns="http://schemas.openxmlformats.org/spreadsheetml/2006/main" count="1056" uniqueCount="47">
  <si>
    <t>年少人口（0～14歳）</t>
  </si>
  <si>
    <t>生産人口（15～64歳）</t>
  </si>
  <si>
    <t>老年人口（65歳以上）</t>
  </si>
  <si>
    <t>合計</t>
  </si>
  <si>
    <t>管内別</t>
  </si>
  <si>
    <t>単位</t>
  </si>
  <si>
    <t>男</t>
  </si>
  <si>
    <t>女</t>
  </si>
  <si>
    <t>本庁</t>
  </si>
  <si>
    <t>区分別人口</t>
  </si>
  <si>
    <t>人</t>
  </si>
  <si>
    <t>管内人口に対する割合</t>
  </si>
  <si>
    <t>％</t>
  </si>
  <si>
    <t>総人口に対する割合</t>
  </si>
  <si>
    <t>中妻</t>
  </si>
  <si>
    <t>大橋</t>
  </si>
  <si>
    <t>甲子</t>
  </si>
  <si>
    <t>小佐野</t>
  </si>
  <si>
    <t>鵜住居</t>
  </si>
  <si>
    <t>栗橋</t>
  </si>
  <si>
    <t>唐丹</t>
  </si>
  <si>
    <t>平田</t>
    <rPh sb="0" eb="2">
      <t>ヘイタ</t>
    </rPh>
    <phoneticPr fontId="4"/>
  </si>
  <si>
    <t>全市</t>
  </si>
  <si>
    <t>令和２年４月末現在</t>
    <rPh sb="0" eb="2">
      <t>レイワ</t>
    </rPh>
    <rPh sb="3" eb="4">
      <t>ネン</t>
    </rPh>
    <rPh sb="5" eb="6">
      <t>ツキ</t>
    </rPh>
    <rPh sb="6" eb="7">
      <t>マツ</t>
    </rPh>
    <rPh sb="7" eb="9">
      <t>ゲンザイ</t>
    </rPh>
    <phoneticPr fontId="4"/>
  </si>
  <si>
    <t>令和２年５月１日　市民生活部市民課作成</t>
    <rPh sb="0" eb="2">
      <t>レイワ</t>
    </rPh>
    <phoneticPr fontId="4"/>
  </si>
  <si>
    <t>令和２年６月１日　市民生活部市民課作成</t>
    <rPh sb="0" eb="2">
      <t>レイワ</t>
    </rPh>
    <phoneticPr fontId="4"/>
  </si>
  <si>
    <t>令和２年５月末現在</t>
    <rPh sb="0" eb="2">
      <t>レイワ</t>
    </rPh>
    <rPh sb="3" eb="4">
      <t>ネン</t>
    </rPh>
    <rPh sb="5" eb="6">
      <t>ツキ</t>
    </rPh>
    <rPh sb="6" eb="7">
      <t>マツ</t>
    </rPh>
    <rPh sb="7" eb="9">
      <t>ゲンザイ</t>
    </rPh>
    <phoneticPr fontId="4"/>
  </si>
  <si>
    <t>令和２年６月末現在</t>
    <rPh sb="0" eb="2">
      <t>レイワ</t>
    </rPh>
    <rPh sb="3" eb="4">
      <t>ネン</t>
    </rPh>
    <rPh sb="5" eb="6">
      <t>ツキ</t>
    </rPh>
    <rPh sb="6" eb="7">
      <t>マツ</t>
    </rPh>
    <rPh sb="7" eb="9">
      <t>ゲンザイ</t>
    </rPh>
    <phoneticPr fontId="4"/>
  </si>
  <si>
    <t>令和２年７月１日　市民生活部市民課作成</t>
    <rPh sb="0" eb="2">
      <t>レイワ</t>
    </rPh>
    <phoneticPr fontId="4"/>
  </si>
  <si>
    <t>令和２年７月末現在</t>
    <rPh sb="0" eb="2">
      <t>レイワ</t>
    </rPh>
    <rPh sb="3" eb="4">
      <t>ネン</t>
    </rPh>
    <rPh sb="5" eb="6">
      <t>ツキ</t>
    </rPh>
    <rPh sb="6" eb="7">
      <t>マツ</t>
    </rPh>
    <rPh sb="7" eb="9">
      <t>ゲンザイ</t>
    </rPh>
    <phoneticPr fontId="4"/>
  </si>
  <si>
    <t>令和２年８月３日　市民生活部市民課作成</t>
    <rPh sb="0" eb="2">
      <t>レイワ</t>
    </rPh>
    <phoneticPr fontId="4"/>
  </si>
  <si>
    <t>令和２年８月末現在</t>
    <rPh sb="0" eb="2">
      <t>レイワ</t>
    </rPh>
    <rPh sb="3" eb="4">
      <t>ネン</t>
    </rPh>
    <rPh sb="5" eb="6">
      <t>ツキ</t>
    </rPh>
    <rPh sb="6" eb="7">
      <t>マツ</t>
    </rPh>
    <rPh sb="7" eb="9">
      <t>ゲンザイ</t>
    </rPh>
    <phoneticPr fontId="4"/>
  </si>
  <si>
    <t>令和２年９月１日　市民生活部市民課作成</t>
    <rPh sb="0" eb="2">
      <t>レイワ</t>
    </rPh>
    <phoneticPr fontId="4"/>
  </si>
  <si>
    <t>令和２年９月末現在</t>
    <rPh sb="0" eb="2">
      <t>レイワ</t>
    </rPh>
    <rPh sb="3" eb="4">
      <t>ネン</t>
    </rPh>
    <rPh sb="5" eb="6">
      <t>ツキ</t>
    </rPh>
    <rPh sb="6" eb="7">
      <t>マツ</t>
    </rPh>
    <rPh sb="7" eb="9">
      <t>ゲンザイ</t>
    </rPh>
    <phoneticPr fontId="4"/>
  </si>
  <si>
    <t>令和２年10月１日　市民生活部市民課作成</t>
    <rPh sb="0" eb="2">
      <t>レイワ</t>
    </rPh>
    <phoneticPr fontId="4"/>
  </si>
  <si>
    <t>令和２年11月２日　市民生活部市民課作成</t>
    <rPh sb="0" eb="2">
      <t>レイワ</t>
    </rPh>
    <phoneticPr fontId="4"/>
  </si>
  <si>
    <t>令和２年10月末現在</t>
    <rPh sb="0" eb="2">
      <t>レイワ</t>
    </rPh>
    <rPh sb="3" eb="4">
      <t>ネン</t>
    </rPh>
    <rPh sb="6" eb="7">
      <t>ツキ</t>
    </rPh>
    <rPh sb="7" eb="8">
      <t>マツ</t>
    </rPh>
    <rPh sb="8" eb="10">
      <t>ゲンザイ</t>
    </rPh>
    <phoneticPr fontId="4"/>
  </si>
  <si>
    <t>令和２年11月末現在</t>
    <rPh sb="0" eb="2">
      <t>レイワ</t>
    </rPh>
    <rPh sb="3" eb="4">
      <t>ネン</t>
    </rPh>
    <rPh sb="6" eb="7">
      <t>ツキ</t>
    </rPh>
    <rPh sb="7" eb="8">
      <t>マツ</t>
    </rPh>
    <rPh sb="8" eb="10">
      <t>ゲンザイ</t>
    </rPh>
    <phoneticPr fontId="4"/>
  </si>
  <si>
    <t>令和２年12月１日　市民生活部市民課作成</t>
    <rPh sb="0" eb="2">
      <t>レイワ</t>
    </rPh>
    <phoneticPr fontId="4"/>
  </si>
  <si>
    <t>令和２年12月末現在</t>
    <rPh sb="0" eb="2">
      <t>レイワ</t>
    </rPh>
    <rPh sb="3" eb="4">
      <t>ネン</t>
    </rPh>
    <rPh sb="6" eb="7">
      <t>ツキ</t>
    </rPh>
    <rPh sb="7" eb="8">
      <t>マツ</t>
    </rPh>
    <rPh sb="8" eb="10">
      <t>ゲンザイ</t>
    </rPh>
    <phoneticPr fontId="4"/>
  </si>
  <si>
    <t>令和３年１月４日　市民生活部市民課作成</t>
    <rPh sb="0" eb="2">
      <t>レイワ</t>
    </rPh>
    <phoneticPr fontId="4"/>
  </si>
  <si>
    <t>令和３年１月末現在</t>
    <rPh sb="0" eb="2">
      <t>レイワ</t>
    </rPh>
    <rPh sb="3" eb="4">
      <t>ネン</t>
    </rPh>
    <rPh sb="5" eb="6">
      <t>ツキ</t>
    </rPh>
    <rPh sb="6" eb="7">
      <t>マツ</t>
    </rPh>
    <rPh sb="7" eb="9">
      <t>ゲンザイ</t>
    </rPh>
    <phoneticPr fontId="4"/>
  </si>
  <si>
    <t>令和３年２月１日　市民生活部市民課作成</t>
    <rPh sb="0" eb="2">
      <t>レイワ</t>
    </rPh>
    <phoneticPr fontId="4"/>
  </si>
  <si>
    <t>令和３年２月末現在</t>
    <rPh sb="0" eb="2">
      <t>レイワ</t>
    </rPh>
    <rPh sb="3" eb="4">
      <t>ネン</t>
    </rPh>
    <rPh sb="5" eb="6">
      <t>ツキ</t>
    </rPh>
    <rPh sb="6" eb="7">
      <t>マツ</t>
    </rPh>
    <rPh sb="7" eb="9">
      <t>ゲンザイ</t>
    </rPh>
    <phoneticPr fontId="4"/>
  </si>
  <si>
    <t>令和３年３月末現在</t>
    <rPh sb="0" eb="2">
      <t>レイワ</t>
    </rPh>
    <rPh sb="3" eb="4">
      <t>ネン</t>
    </rPh>
    <rPh sb="5" eb="6">
      <t>ツキ</t>
    </rPh>
    <rPh sb="6" eb="7">
      <t>マツ</t>
    </rPh>
    <rPh sb="7" eb="9">
      <t>ゲンザイ</t>
    </rPh>
    <phoneticPr fontId="4"/>
  </si>
  <si>
    <t>令和３年３月１日　市民生活部市民課作成</t>
    <rPh sb="0" eb="2">
      <t>レイワ</t>
    </rPh>
    <phoneticPr fontId="4"/>
  </si>
  <si>
    <t>令和３年４月１日　市民生活部市民課作成</t>
    <rPh sb="0" eb="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</si>
</sst>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#,##0.0"/>
    <numFmt numFmtId="178" formatCode="#,##0;[Red]#,##0"/>
    <numFmt numFmtId="179" formatCode="#,##0;[Red]&quot;-&quot;#,##0"/>
    <numFmt numFmtId="180" formatCode="[$￥-411]#,##0;[Red]&quot;-&quot;[$￥-411]#,##0"/>
  </numFmts>
  <fonts count="8">
    <font>
      <sz val="11"/>
      <color rgb="FF000000"/>
      <name val="Arial"/>
      <family val="2"/>
    </font>
    <font>
      <sz val="11"/>
      <color rgb="FF000000"/>
      <name val="ＭＳ Ｐゴシック"/>
      <family val="3"/>
      <charset val="128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6"/>
      <color rgb="FF000000"/>
      <name val="ＭＳ Ｐゴシック"/>
      <family val="3"/>
      <charset val="128"/>
    </font>
    <font>
      <sz val="8"/>
      <color rgb="FF000000"/>
      <name val="Arial"/>
      <family val="2"/>
    </font>
    <font>
      <sz val="11"/>
      <color rgb="FF000000"/>
      <name val="ＭＳ Ｐゴシック1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179" fontId="1" fillId="0" borderId="0" applyBorder="0" applyProtection="0">
      <alignment vertical="center"/>
    </xf>
    <xf numFmtId="0" fontId="2" fillId="0" borderId="0" applyNumberFormat="0" applyBorder="0" applyProtection="0">
      <alignment horizontal="center" vertical="center"/>
    </xf>
    <xf numFmtId="0" fontId="2" fillId="0" borderId="0" applyNumberFormat="0" applyBorder="0" applyProtection="0">
      <alignment horizontal="center" vertical="center" textRotation="90"/>
    </xf>
    <xf numFmtId="0" fontId="3" fillId="0" borderId="0" applyNumberFormat="0" applyBorder="0" applyProtection="0">
      <alignment vertical="center"/>
    </xf>
    <xf numFmtId="180" fontId="3" fillId="0" borderId="0" applyBorder="0" applyProtection="0">
      <alignment vertical="center"/>
    </xf>
  </cellStyleXfs>
  <cellXfs count="55">
    <xf numFmtId="0" fontId="0" fillId="0" borderId="0" xfId="0">
      <alignment vertical="center"/>
    </xf>
    <xf numFmtId="177" fontId="0" fillId="0" borderId="0" xfId="0" applyNumberFormat="1" applyAlignment="1">
      <alignment vertical="center"/>
    </xf>
    <xf numFmtId="177" fontId="0" fillId="0" borderId="1" xfId="0" applyNumberFormat="1" applyBorder="1" applyAlignment="1">
      <alignment horizontal="center" vertical="center"/>
    </xf>
    <xf numFmtId="177" fontId="5" fillId="0" borderId="1" xfId="0" applyNumberFormat="1" applyFont="1" applyBorder="1" applyAlignment="1">
      <alignment vertical="center"/>
    </xf>
    <xf numFmtId="177" fontId="0" fillId="0" borderId="2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7" fontId="5" fillId="0" borderId="6" xfId="0" applyNumberFormat="1" applyFont="1" applyBorder="1" applyAlignment="1">
      <alignment vertical="center"/>
    </xf>
    <xf numFmtId="177" fontId="0" fillId="0" borderId="5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3" fontId="6" fillId="2" borderId="5" xfId="0" applyNumberFormat="1" applyFont="1" applyFill="1" applyBorder="1" applyAlignment="1">
      <alignment vertical="center"/>
    </xf>
    <xf numFmtId="3" fontId="6" fillId="2" borderId="6" xfId="0" applyNumberFormat="1" applyFont="1" applyFill="1" applyBorder="1" applyAlignment="1">
      <alignment vertical="center"/>
    </xf>
    <xf numFmtId="3" fontId="6" fillId="2" borderId="3" xfId="0" applyNumberFormat="1" applyFont="1" applyFill="1" applyBorder="1" applyAlignment="1">
      <alignment vertical="center"/>
    </xf>
    <xf numFmtId="176" fontId="6" fillId="0" borderId="5" xfId="0" applyNumberFormat="1" applyFont="1" applyBorder="1" applyAlignment="1">
      <alignment vertical="center"/>
    </xf>
    <xf numFmtId="176" fontId="6" fillId="0" borderId="6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177" fontId="5" fillId="0" borderId="7" xfId="0" applyNumberFormat="1" applyFont="1" applyBorder="1" applyAlignment="1">
      <alignment vertical="center"/>
    </xf>
    <xf numFmtId="177" fontId="0" fillId="0" borderId="7" xfId="0" applyNumberFormat="1" applyBorder="1" applyAlignment="1">
      <alignment horizontal="center"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176" fontId="6" fillId="0" borderId="9" xfId="0" applyNumberFormat="1" applyFont="1" applyBorder="1" applyAlignment="1">
      <alignment vertical="center"/>
    </xf>
    <xf numFmtId="177" fontId="1" fillId="0" borderId="11" xfId="0" applyNumberFormat="1" applyFont="1" applyBorder="1" applyAlignment="1">
      <alignment horizontal="center" vertical="center"/>
    </xf>
    <xf numFmtId="178" fontId="6" fillId="2" borderId="12" xfId="0" applyNumberFormat="1" applyFont="1" applyFill="1" applyBorder="1" applyAlignment="1">
      <alignment vertical="center"/>
    </xf>
    <xf numFmtId="178" fontId="6" fillId="2" borderId="11" xfId="0" applyNumberFormat="1" applyFont="1" applyFill="1" applyBorder="1" applyAlignment="1">
      <alignment vertical="center"/>
    </xf>
    <xf numFmtId="178" fontId="6" fillId="2" borderId="13" xfId="0" applyNumberFormat="1" applyFont="1" applyFill="1" applyBorder="1" applyAlignment="1">
      <alignment vertical="center"/>
    </xf>
    <xf numFmtId="178" fontId="6" fillId="2" borderId="14" xfId="0" applyNumberFormat="1" applyFont="1" applyFill="1" applyBorder="1" applyAlignment="1">
      <alignment vertical="center"/>
    </xf>
    <xf numFmtId="178" fontId="6" fillId="2" borderId="15" xfId="0" applyNumberFormat="1" applyFont="1" applyFill="1" applyBorder="1" applyAlignment="1">
      <alignment vertical="center"/>
    </xf>
    <xf numFmtId="177" fontId="1" fillId="0" borderId="16" xfId="0" applyNumberFormat="1" applyFont="1" applyBorder="1" applyAlignment="1">
      <alignment horizontal="center" vertical="center"/>
    </xf>
    <xf numFmtId="176" fontId="6" fillId="0" borderId="17" xfId="0" applyNumberFormat="1" applyFont="1" applyBorder="1" applyAlignment="1">
      <alignment vertical="center"/>
    </xf>
    <xf numFmtId="176" fontId="6" fillId="0" borderId="18" xfId="0" applyNumberFormat="1" applyFont="1" applyBorder="1" applyAlignment="1">
      <alignment vertical="center"/>
    </xf>
    <xf numFmtId="176" fontId="6" fillId="0" borderId="3" xfId="0" applyNumberFormat="1" applyFont="1" applyBorder="1" applyAlignment="1">
      <alignment vertical="center"/>
    </xf>
    <xf numFmtId="176" fontId="6" fillId="0" borderId="16" xfId="0" applyNumberFormat="1" applyFont="1" applyBorder="1" applyAlignment="1">
      <alignment vertical="center"/>
    </xf>
    <xf numFmtId="177" fontId="1" fillId="0" borderId="7" xfId="0" applyNumberFormat="1" applyFont="1" applyBorder="1" applyAlignment="1">
      <alignment horizontal="center" vertical="center"/>
    </xf>
    <xf numFmtId="176" fontId="6" fillId="0" borderId="19" xfId="0" applyNumberFormat="1" applyFont="1" applyBorder="1" applyAlignment="1">
      <alignment vertical="center"/>
    </xf>
    <xf numFmtId="176" fontId="6" fillId="0" borderId="20" xfId="0" applyNumberFormat="1" applyFont="1" applyBorder="1" applyAlignment="1">
      <alignment vertical="center"/>
    </xf>
    <xf numFmtId="177" fontId="5" fillId="0" borderId="21" xfId="0" applyNumberFormat="1" applyFont="1" applyBorder="1" applyAlignment="1">
      <alignment vertical="center"/>
    </xf>
    <xf numFmtId="177" fontId="0" fillId="0" borderId="21" xfId="0" applyNumberFormat="1" applyBorder="1" applyAlignment="1">
      <alignment horizontal="center" vertical="center"/>
    </xf>
    <xf numFmtId="3" fontId="6" fillId="2" borderId="22" xfId="0" applyNumberFormat="1" applyFont="1" applyFill="1" applyBorder="1" applyAlignment="1">
      <alignment vertical="center"/>
    </xf>
    <xf numFmtId="3" fontId="6" fillId="2" borderId="21" xfId="0" applyNumberFormat="1" applyFont="1" applyFill="1" applyBorder="1" applyAlignment="1">
      <alignment vertical="center"/>
    </xf>
    <xf numFmtId="3" fontId="6" fillId="2" borderId="23" xfId="0" applyNumberFormat="1" applyFont="1" applyFill="1" applyBorder="1" applyAlignment="1">
      <alignment vertical="center"/>
    </xf>
    <xf numFmtId="176" fontId="0" fillId="0" borderId="0" xfId="0" applyNumberFormat="1" applyAlignment="1">
      <alignment vertical="center"/>
    </xf>
    <xf numFmtId="177" fontId="5" fillId="0" borderId="0" xfId="0" applyNumberFormat="1" applyFont="1" applyAlignment="1">
      <alignment vertical="center"/>
    </xf>
    <xf numFmtId="9" fontId="0" fillId="0" borderId="0" xfId="0" applyNumberFormat="1" applyAlignment="1">
      <alignment vertical="center"/>
    </xf>
    <xf numFmtId="177" fontId="5" fillId="0" borderId="24" xfId="0" applyNumberFormat="1" applyFont="1" applyBorder="1" applyAlignment="1">
      <alignment vertical="center"/>
    </xf>
    <xf numFmtId="177" fontId="0" fillId="0" borderId="24" xfId="0" applyNumberFormat="1" applyBorder="1" applyAlignment="1">
      <alignment horizontal="center" vertical="center"/>
    </xf>
    <xf numFmtId="3" fontId="6" fillId="2" borderId="24" xfId="0" applyNumberFormat="1" applyFont="1" applyFill="1" applyBorder="1" applyAlignment="1">
      <alignment vertical="center"/>
    </xf>
    <xf numFmtId="9" fontId="6" fillId="0" borderId="6" xfId="0" applyNumberFormat="1" applyFont="1" applyBorder="1" applyAlignment="1">
      <alignment vertical="center"/>
    </xf>
    <xf numFmtId="177" fontId="0" fillId="0" borderId="0" xfId="0" applyNumberFormat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177" fontId="0" fillId="0" borderId="7" xfId="0" applyNumberFormat="1" applyFill="1" applyBorder="1" applyAlignment="1">
      <alignment horizontal="center" vertical="center"/>
    </xf>
    <xf numFmtId="177" fontId="1" fillId="0" borderId="10" xfId="0" applyNumberFormat="1" applyFont="1" applyFill="1" applyBorder="1" applyAlignment="1">
      <alignment horizontal="center" vertical="center"/>
    </xf>
    <xf numFmtId="177" fontId="0" fillId="0" borderId="24" xfId="0" applyNumberFormat="1" applyFill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</cellXfs>
  <cellStyles count="6">
    <cellStyle name="Excel_BuiltIn_Comma_0" xfId="1" xr:uid="{00000000-0005-0000-0000-000000000000}"/>
    <cellStyle name="Heading" xfId="2" xr:uid="{00000000-0005-0000-0000-000001000000}"/>
    <cellStyle name="Heading1" xfId="3" xr:uid="{00000000-0005-0000-0000-000002000000}"/>
    <cellStyle name="Result" xfId="4" xr:uid="{00000000-0005-0000-0000-000003000000}"/>
    <cellStyle name="Result2" xfId="5" xr:uid="{00000000-0005-0000-0000-000004000000}"/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49"/>
  <sheetViews>
    <sheetView workbookViewId="0">
      <selection activeCell="J34" sqref="J34"/>
    </sheetView>
  </sheetViews>
  <sheetFormatPr defaultRowHeight="14.25"/>
  <cols>
    <col min="1" max="1" width="7.375" style="46" customWidth="1"/>
    <col min="2" max="2" width="15.125" style="40" customWidth="1"/>
    <col min="3" max="3" width="4.625" style="46" customWidth="1"/>
    <col min="4" max="15" width="7.625" style="1" customWidth="1"/>
    <col min="16" max="1024" width="10.75" style="1" customWidth="1"/>
    <col min="1025" max="1025" width="9" customWidth="1"/>
  </cols>
  <sheetData>
    <row r="1" spans="1:17" ht="13.5" customHeight="1">
      <c r="A1" s="51" t="s">
        <v>23</v>
      </c>
      <c r="B1" s="51"/>
      <c r="C1" s="51"/>
    </row>
    <row r="2" spans="1:17" ht="36" customHeight="1">
      <c r="A2" s="2"/>
      <c r="B2" s="3"/>
      <c r="C2" s="4"/>
      <c r="D2" s="52" t="s">
        <v>0</v>
      </c>
      <c r="E2" s="52"/>
      <c r="F2" s="52"/>
      <c r="G2" s="53" t="s">
        <v>1</v>
      </c>
      <c r="H2" s="53"/>
      <c r="I2" s="53"/>
      <c r="J2" s="53" t="s">
        <v>2</v>
      </c>
      <c r="K2" s="53"/>
      <c r="L2" s="53"/>
      <c r="M2" s="54" t="s">
        <v>3</v>
      </c>
      <c r="N2" s="54"/>
      <c r="O2" s="54"/>
    </row>
    <row r="3" spans="1:17" ht="15" customHeight="1">
      <c r="A3" s="5" t="s">
        <v>4</v>
      </c>
      <c r="B3" s="6"/>
      <c r="C3" s="5" t="s">
        <v>5</v>
      </c>
      <c r="D3" s="7" t="s">
        <v>6</v>
      </c>
      <c r="E3" s="5" t="s">
        <v>7</v>
      </c>
      <c r="F3" s="8" t="s">
        <v>3</v>
      </c>
      <c r="G3" s="5" t="s">
        <v>6</v>
      </c>
      <c r="H3" s="5" t="s">
        <v>7</v>
      </c>
      <c r="I3" s="5" t="s">
        <v>3</v>
      </c>
      <c r="J3" s="7" t="s">
        <v>6</v>
      </c>
      <c r="K3" s="5" t="s">
        <v>7</v>
      </c>
      <c r="L3" s="8" t="s">
        <v>3</v>
      </c>
      <c r="M3" s="5" t="s">
        <v>6</v>
      </c>
      <c r="N3" s="5" t="s">
        <v>7</v>
      </c>
      <c r="O3" s="5" t="s">
        <v>3</v>
      </c>
    </row>
    <row r="4" spans="1:17" ht="15" customHeight="1" thickBot="1">
      <c r="A4" s="48" t="s">
        <v>8</v>
      </c>
      <c r="B4" s="6" t="s">
        <v>9</v>
      </c>
      <c r="C4" s="5" t="s">
        <v>10</v>
      </c>
      <c r="D4" s="9">
        <v>177</v>
      </c>
      <c r="E4" s="10">
        <v>156</v>
      </c>
      <c r="F4" s="11">
        <f>D4+E4</f>
        <v>333</v>
      </c>
      <c r="G4" s="10">
        <v>1140</v>
      </c>
      <c r="H4" s="10">
        <v>1135</v>
      </c>
      <c r="I4" s="10">
        <f>G4+H4</f>
        <v>2275</v>
      </c>
      <c r="J4" s="9">
        <v>875</v>
      </c>
      <c r="K4" s="10">
        <v>1315</v>
      </c>
      <c r="L4" s="11">
        <f>J4+K4</f>
        <v>2190</v>
      </c>
      <c r="M4" s="10">
        <f>SUM(D4,G4,J4)</f>
        <v>2192</v>
      </c>
      <c r="N4" s="10">
        <f>SUM(E4,H4,K4)</f>
        <v>2606</v>
      </c>
      <c r="O4" s="10">
        <f>F4+I4+L4</f>
        <v>4798</v>
      </c>
    </row>
    <row r="5" spans="1:17" ht="15" customHeight="1" thickTop="1" thickBot="1">
      <c r="A5" s="48"/>
      <c r="B5" s="6" t="s">
        <v>11</v>
      </c>
      <c r="C5" s="5" t="s">
        <v>12</v>
      </c>
      <c r="D5" s="12">
        <f t="shared" ref="D5:N5" si="0">D4/$O$4</f>
        <v>3.6890370987911633E-2</v>
      </c>
      <c r="E5" s="13">
        <f t="shared" si="0"/>
        <v>3.2513547311379738E-2</v>
      </c>
      <c r="F5" s="13">
        <f t="shared" si="0"/>
        <v>6.9403918299291364E-2</v>
      </c>
      <c r="G5" s="12">
        <f t="shared" si="0"/>
        <v>0.23759899958315964</v>
      </c>
      <c r="H5" s="13">
        <f t="shared" si="0"/>
        <v>0.23655689870779492</v>
      </c>
      <c r="I5" s="13">
        <f t="shared" si="0"/>
        <v>0.47415589829095456</v>
      </c>
      <c r="J5" s="12">
        <f t="shared" si="0"/>
        <v>0.18236765318882867</v>
      </c>
      <c r="K5" s="13">
        <f t="shared" si="0"/>
        <v>0.27407253022092537</v>
      </c>
      <c r="L5" s="13">
        <f t="shared" si="0"/>
        <v>0.45644018340975406</v>
      </c>
      <c r="M5" s="12">
        <f t="shared" si="0"/>
        <v>0.45685702375989995</v>
      </c>
      <c r="N5" s="13">
        <f t="shared" si="0"/>
        <v>0.54314297624009999</v>
      </c>
      <c r="O5" s="13"/>
      <c r="P5" s="14"/>
    </row>
    <row r="6" spans="1:17" ht="15" customHeight="1" thickTop="1" thickBot="1">
      <c r="A6" s="48"/>
      <c r="B6" s="15" t="s">
        <v>13</v>
      </c>
      <c r="C6" s="16" t="s">
        <v>12</v>
      </c>
      <c r="D6" s="17">
        <f t="shared" ref="D6:O6" si="1">D4/$O$31</f>
        <v>5.4444786219624728E-3</v>
      </c>
      <c r="E6" s="18">
        <f t="shared" si="1"/>
        <v>4.7985235312211624E-3</v>
      </c>
      <c r="F6" s="18">
        <f t="shared" si="1"/>
        <v>1.0243002153183635E-2</v>
      </c>
      <c r="G6" s="17">
        <f t="shared" si="1"/>
        <v>3.5066133497385417E-2</v>
      </c>
      <c r="H6" s="18">
        <f t="shared" si="1"/>
        <v>3.4912334666256539E-2</v>
      </c>
      <c r="I6" s="19">
        <f t="shared" si="1"/>
        <v>6.9978468163641963E-2</v>
      </c>
      <c r="J6" s="18">
        <f t="shared" si="1"/>
        <v>2.6914795447554599E-2</v>
      </c>
      <c r="K6" s="18">
        <f t="shared" si="1"/>
        <v>4.0449092586896343E-2</v>
      </c>
      <c r="L6" s="18">
        <f t="shared" si="1"/>
        <v>6.7363888034450939E-2</v>
      </c>
      <c r="M6" s="17">
        <f t="shared" si="1"/>
        <v>6.742540756690249E-2</v>
      </c>
      <c r="N6" s="18">
        <f t="shared" si="1"/>
        <v>8.0159950784374046E-2</v>
      </c>
      <c r="O6" s="18">
        <f t="shared" si="1"/>
        <v>0.14758535835127654</v>
      </c>
    </row>
    <row r="7" spans="1:17" ht="15" customHeight="1" thickTop="1" thickBot="1">
      <c r="A7" s="49" t="s">
        <v>14</v>
      </c>
      <c r="B7" s="6" t="s">
        <v>9</v>
      </c>
      <c r="C7" s="20" t="s">
        <v>10</v>
      </c>
      <c r="D7" s="21">
        <v>186</v>
      </c>
      <c r="E7" s="22">
        <v>180</v>
      </c>
      <c r="F7" s="23">
        <f>D7+E7</f>
        <v>366</v>
      </c>
      <c r="G7" s="21">
        <v>1106</v>
      </c>
      <c r="H7" s="22">
        <v>1014</v>
      </c>
      <c r="I7" s="24">
        <f>G7+H7</f>
        <v>2120</v>
      </c>
      <c r="J7" s="25">
        <v>594</v>
      </c>
      <c r="K7" s="22">
        <v>960</v>
      </c>
      <c r="L7" s="24">
        <f>J7+K7</f>
        <v>1554</v>
      </c>
      <c r="M7" s="25">
        <f>D7+G7+J7</f>
        <v>1886</v>
      </c>
      <c r="N7" s="25">
        <f>E7+H7+K7</f>
        <v>2154</v>
      </c>
      <c r="O7" s="25">
        <f>F7+I7+L7</f>
        <v>4040</v>
      </c>
    </row>
    <row r="8" spans="1:17" ht="15" customHeight="1" thickTop="1" thickBot="1">
      <c r="A8" s="49"/>
      <c r="B8" s="6" t="s">
        <v>11</v>
      </c>
      <c r="C8" s="26" t="s">
        <v>12</v>
      </c>
      <c r="D8" s="27">
        <f t="shared" ref="D8:N8" si="2">D7/$O$7</f>
        <v>4.6039603960396039E-2</v>
      </c>
      <c r="E8" s="28">
        <f t="shared" si="2"/>
        <v>4.4554455445544552E-2</v>
      </c>
      <c r="F8" s="29">
        <f t="shared" si="2"/>
        <v>9.0594059405940591E-2</v>
      </c>
      <c r="G8" s="27">
        <f t="shared" si="2"/>
        <v>0.27376237623762378</v>
      </c>
      <c r="H8" s="28">
        <f t="shared" si="2"/>
        <v>0.25099009900990099</v>
      </c>
      <c r="I8" s="29">
        <f t="shared" si="2"/>
        <v>0.52475247524752477</v>
      </c>
      <c r="J8" s="27">
        <f t="shared" si="2"/>
        <v>0.14702970297029702</v>
      </c>
      <c r="K8" s="28">
        <f t="shared" si="2"/>
        <v>0.23762376237623761</v>
      </c>
      <c r="L8" s="29">
        <f t="shared" si="2"/>
        <v>0.38465346534653466</v>
      </c>
      <c r="M8" s="27">
        <f t="shared" si="2"/>
        <v>0.46683168316831686</v>
      </c>
      <c r="N8" s="13">
        <f t="shared" si="2"/>
        <v>0.5331683168316832</v>
      </c>
      <c r="O8" s="30"/>
    </row>
    <row r="9" spans="1:17" ht="15" customHeight="1" thickTop="1" thickBot="1">
      <c r="A9" s="49"/>
      <c r="B9" s="15" t="s">
        <v>13</v>
      </c>
      <c r="C9" s="31" t="s">
        <v>12</v>
      </c>
      <c r="D9" s="32">
        <f t="shared" ref="D9:O9" si="3">D7/$O$31</f>
        <v>5.721316517994463E-3</v>
      </c>
      <c r="E9" s="33">
        <f t="shared" si="3"/>
        <v>5.5367579206398029E-3</v>
      </c>
      <c r="F9" s="19">
        <f t="shared" si="3"/>
        <v>1.1258074438634266E-2</v>
      </c>
      <c r="G9" s="32">
        <f t="shared" si="3"/>
        <v>3.4020301445709014E-2</v>
      </c>
      <c r="H9" s="33">
        <f t="shared" si="3"/>
        <v>3.1190402952937558E-2</v>
      </c>
      <c r="I9" s="19">
        <f t="shared" si="3"/>
        <v>6.5210704398646568E-2</v>
      </c>
      <c r="J9" s="32">
        <f t="shared" si="3"/>
        <v>1.8271301138111349E-2</v>
      </c>
      <c r="K9" s="33">
        <f t="shared" si="3"/>
        <v>2.9529375576745617E-2</v>
      </c>
      <c r="L9" s="19">
        <f t="shared" si="3"/>
        <v>4.7800676714856966E-2</v>
      </c>
      <c r="M9" s="32">
        <f t="shared" si="3"/>
        <v>5.8012919101814824E-2</v>
      </c>
      <c r="N9" s="33">
        <f t="shared" si="3"/>
        <v>6.6256536450322978E-2</v>
      </c>
      <c r="O9" s="18">
        <f t="shared" si="3"/>
        <v>0.12426945555213781</v>
      </c>
    </row>
    <row r="10" spans="1:17" ht="15" customHeight="1" thickTop="1" thickBot="1">
      <c r="A10" s="49" t="s">
        <v>15</v>
      </c>
      <c r="B10" s="34" t="s">
        <v>9</v>
      </c>
      <c r="C10" s="35" t="s">
        <v>10</v>
      </c>
      <c r="D10" s="36">
        <v>26</v>
      </c>
      <c r="E10" s="37">
        <v>26</v>
      </c>
      <c r="F10" s="38">
        <f>D10+E10</f>
        <v>52</v>
      </c>
      <c r="G10" s="36">
        <v>217</v>
      </c>
      <c r="H10" s="37">
        <v>172</v>
      </c>
      <c r="I10" s="38">
        <f>G10+H10</f>
        <v>389</v>
      </c>
      <c r="J10" s="36">
        <v>214</v>
      </c>
      <c r="K10" s="37">
        <v>292</v>
      </c>
      <c r="L10" s="38">
        <f>J10+K10</f>
        <v>506</v>
      </c>
      <c r="M10" s="37">
        <f>D10+G10+J10</f>
        <v>457</v>
      </c>
      <c r="N10" s="37">
        <f>E10+H10+K10</f>
        <v>490</v>
      </c>
      <c r="O10" s="37">
        <f>F10+I10+L10</f>
        <v>947</v>
      </c>
      <c r="P10" s="39"/>
    </row>
    <row r="11" spans="1:17" ht="15" customHeight="1" thickTop="1" thickBot="1">
      <c r="A11" s="49"/>
      <c r="B11" s="6" t="s">
        <v>11</v>
      </c>
      <c r="C11" s="5" t="s">
        <v>12</v>
      </c>
      <c r="D11" s="12">
        <f t="shared" ref="D11:N11" si="4">D10/$O$10</f>
        <v>2.7455121436114043E-2</v>
      </c>
      <c r="E11" s="13">
        <f t="shared" si="4"/>
        <v>2.7455121436114043E-2</v>
      </c>
      <c r="F11" s="13">
        <f t="shared" si="4"/>
        <v>5.4910242872228086E-2</v>
      </c>
      <c r="G11" s="12">
        <f t="shared" si="4"/>
        <v>0.22914466737064415</v>
      </c>
      <c r="H11" s="13">
        <f t="shared" si="4"/>
        <v>0.18162618796198521</v>
      </c>
      <c r="I11" s="29">
        <f t="shared" si="4"/>
        <v>0.41077085533262936</v>
      </c>
      <c r="J11" s="12">
        <f t="shared" si="4"/>
        <v>0.22597676874340022</v>
      </c>
      <c r="K11" s="13">
        <f t="shared" si="4"/>
        <v>0.30834213305174235</v>
      </c>
      <c r="L11" s="13">
        <f t="shared" si="4"/>
        <v>0.53431890179514252</v>
      </c>
      <c r="M11" s="12">
        <f t="shared" si="4"/>
        <v>0.48257655755015838</v>
      </c>
      <c r="N11" s="13">
        <f t="shared" si="4"/>
        <v>0.51742344244984162</v>
      </c>
      <c r="O11" s="13"/>
      <c r="Q11" s="40"/>
    </row>
    <row r="12" spans="1:17" ht="15" customHeight="1" thickTop="1" thickBot="1">
      <c r="A12" s="49"/>
      <c r="B12" s="15" t="s">
        <v>13</v>
      </c>
      <c r="C12" s="16" t="s">
        <v>12</v>
      </c>
      <c r="D12" s="17">
        <f t="shared" ref="D12:O12" si="5">D10/$O$31</f>
        <v>7.9975392187019373E-4</v>
      </c>
      <c r="E12" s="18">
        <f t="shared" si="5"/>
        <v>7.9975392187019373E-4</v>
      </c>
      <c r="F12" s="18">
        <f t="shared" si="5"/>
        <v>1.5995078437403875E-3</v>
      </c>
      <c r="G12" s="17">
        <f t="shared" si="5"/>
        <v>6.67486927099354E-3</v>
      </c>
      <c r="H12" s="18">
        <f t="shared" si="5"/>
        <v>5.29067979083359E-3</v>
      </c>
      <c r="I12" s="19">
        <f t="shared" si="5"/>
        <v>1.1965549061827131E-2</v>
      </c>
      <c r="J12" s="18">
        <f t="shared" si="5"/>
        <v>6.58258997231621E-3</v>
      </c>
      <c r="K12" s="18">
        <f t="shared" si="5"/>
        <v>8.9818517379267916E-3</v>
      </c>
      <c r="L12" s="18">
        <f t="shared" si="5"/>
        <v>1.5564441710243002E-2</v>
      </c>
      <c r="M12" s="17">
        <f t="shared" si="5"/>
        <v>1.4057213165179945E-2</v>
      </c>
      <c r="N12" s="18">
        <f t="shared" si="5"/>
        <v>1.5072285450630576E-2</v>
      </c>
      <c r="O12" s="18">
        <f t="shared" si="5"/>
        <v>2.9129498615810521E-2</v>
      </c>
    </row>
    <row r="13" spans="1:17" ht="15" customHeight="1" thickTop="1" thickBot="1">
      <c r="A13" s="49" t="s">
        <v>16</v>
      </c>
      <c r="B13" s="6" t="s">
        <v>9</v>
      </c>
      <c r="C13" s="5" t="s">
        <v>10</v>
      </c>
      <c r="D13" s="9">
        <v>277</v>
      </c>
      <c r="E13" s="10">
        <v>299</v>
      </c>
      <c r="F13" s="11">
        <f>D13+E13</f>
        <v>576</v>
      </c>
      <c r="G13" s="9">
        <v>1491</v>
      </c>
      <c r="H13" s="10">
        <v>1337</v>
      </c>
      <c r="I13" s="11">
        <f>G13+H13</f>
        <v>2828</v>
      </c>
      <c r="J13" s="9">
        <v>698</v>
      </c>
      <c r="K13" s="10">
        <v>1014</v>
      </c>
      <c r="L13" s="11">
        <f>J13+K13</f>
        <v>1712</v>
      </c>
      <c r="M13" s="10">
        <f>D13+G13+J13</f>
        <v>2466</v>
      </c>
      <c r="N13" s="10">
        <f>E13+H13+K13</f>
        <v>2650</v>
      </c>
      <c r="O13" s="10">
        <f>F13+I13+L13</f>
        <v>5116</v>
      </c>
    </row>
    <row r="14" spans="1:17" ht="15" customHeight="1" thickTop="1" thickBot="1">
      <c r="A14" s="49"/>
      <c r="B14" s="6" t="s">
        <v>11</v>
      </c>
      <c r="C14" s="5" t="s">
        <v>12</v>
      </c>
      <c r="D14" s="12">
        <f t="shared" ref="D14:N14" si="6">D13/$O$13</f>
        <v>5.4143862392494135E-2</v>
      </c>
      <c r="E14" s="13">
        <f t="shared" si="6"/>
        <v>5.844409695074277E-2</v>
      </c>
      <c r="F14" s="13">
        <f t="shared" si="6"/>
        <v>0.1125879593432369</v>
      </c>
      <c r="G14" s="12">
        <f t="shared" si="6"/>
        <v>0.29143862392494135</v>
      </c>
      <c r="H14" s="13">
        <f t="shared" si="6"/>
        <v>0.26133698201720096</v>
      </c>
      <c r="I14" s="29">
        <f t="shared" si="6"/>
        <v>0.55277560594214226</v>
      </c>
      <c r="J14" s="12">
        <f t="shared" si="6"/>
        <v>0.13643471462079751</v>
      </c>
      <c r="K14" s="13">
        <f t="shared" si="6"/>
        <v>0.19820172009382331</v>
      </c>
      <c r="L14" s="13">
        <f t="shared" si="6"/>
        <v>0.33463643471462079</v>
      </c>
      <c r="M14" s="12">
        <f t="shared" si="6"/>
        <v>0.48201720093823297</v>
      </c>
      <c r="N14" s="13">
        <f t="shared" si="6"/>
        <v>0.51798279906176703</v>
      </c>
      <c r="O14" s="13"/>
    </row>
    <row r="15" spans="1:17" ht="15" customHeight="1" thickTop="1" thickBot="1">
      <c r="A15" s="49"/>
      <c r="B15" s="15" t="s">
        <v>13</v>
      </c>
      <c r="C15" s="16" t="s">
        <v>12</v>
      </c>
      <c r="D15" s="17">
        <f t="shared" ref="D15:O15" si="7">D13/$O$31</f>
        <v>8.5204552445401413E-3</v>
      </c>
      <c r="E15" s="18">
        <f t="shared" si="7"/>
        <v>9.197170101507229E-3</v>
      </c>
      <c r="F15" s="18">
        <f t="shared" si="7"/>
        <v>1.7717625346047369E-2</v>
      </c>
      <c r="G15" s="17">
        <f t="shared" si="7"/>
        <v>4.5862811442633038E-2</v>
      </c>
      <c r="H15" s="18">
        <f t="shared" si="7"/>
        <v>4.1125807443863426E-2</v>
      </c>
      <c r="I15" s="19">
        <f t="shared" si="7"/>
        <v>8.6988618886496463E-2</v>
      </c>
      <c r="J15" s="18">
        <f t="shared" si="7"/>
        <v>2.1470316825592126E-2</v>
      </c>
      <c r="K15" s="18">
        <f t="shared" si="7"/>
        <v>3.1190402952937558E-2</v>
      </c>
      <c r="L15" s="18">
        <f t="shared" si="7"/>
        <v>5.266071977852968E-2</v>
      </c>
      <c r="M15" s="17">
        <f t="shared" si="7"/>
        <v>7.5853583512765305E-2</v>
      </c>
      <c r="N15" s="18">
        <f t="shared" si="7"/>
        <v>8.1513380498308211E-2</v>
      </c>
      <c r="O15" s="18">
        <f t="shared" si="7"/>
        <v>0.15736696401107353</v>
      </c>
    </row>
    <row r="16" spans="1:17" ht="15" customHeight="1" thickTop="1" thickBot="1">
      <c r="A16" s="49" t="s">
        <v>17</v>
      </c>
      <c r="B16" s="6" t="s">
        <v>9</v>
      </c>
      <c r="C16" s="5" t="s">
        <v>10</v>
      </c>
      <c r="D16" s="9">
        <v>379</v>
      </c>
      <c r="E16" s="10">
        <v>351</v>
      </c>
      <c r="F16" s="11">
        <f>D16+E16</f>
        <v>730</v>
      </c>
      <c r="G16" s="9">
        <v>1930</v>
      </c>
      <c r="H16" s="10">
        <v>1843</v>
      </c>
      <c r="I16" s="11">
        <f>G16+H16</f>
        <v>3773</v>
      </c>
      <c r="J16" s="9">
        <v>1247</v>
      </c>
      <c r="K16" s="10">
        <v>1807</v>
      </c>
      <c r="L16" s="11">
        <f>J16+K16</f>
        <v>3054</v>
      </c>
      <c r="M16" s="10">
        <f>D16+G16+J16</f>
        <v>3556</v>
      </c>
      <c r="N16" s="10">
        <f>E16+H16+K16</f>
        <v>4001</v>
      </c>
      <c r="O16" s="10">
        <f>F16+I16+L16</f>
        <v>7557</v>
      </c>
    </row>
    <row r="17" spans="1:17" ht="15" customHeight="1" thickTop="1" thickBot="1">
      <c r="A17" s="49"/>
      <c r="B17" s="6" t="s">
        <v>11</v>
      </c>
      <c r="C17" s="5" t="s">
        <v>12</v>
      </c>
      <c r="D17" s="12">
        <f t="shared" ref="D17:N17" si="8">D16/$O$16</f>
        <v>5.0152176789731377E-2</v>
      </c>
      <c r="E17" s="13">
        <f t="shared" si="8"/>
        <v>4.644700277888051E-2</v>
      </c>
      <c r="F17" s="13">
        <f t="shared" si="8"/>
        <v>9.6599179568611887E-2</v>
      </c>
      <c r="G17" s="12">
        <f t="shared" si="8"/>
        <v>0.25539235146222045</v>
      </c>
      <c r="H17" s="13">
        <f t="shared" si="8"/>
        <v>0.24387984649993383</v>
      </c>
      <c r="I17" s="29">
        <f t="shared" si="8"/>
        <v>0.49927219796215427</v>
      </c>
      <c r="J17" s="12">
        <f t="shared" si="8"/>
        <v>0.16501257112610823</v>
      </c>
      <c r="K17" s="13">
        <f t="shared" si="8"/>
        <v>0.23911605134312558</v>
      </c>
      <c r="L17" s="13">
        <f t="shared" si="8"/>
        <v>0.40412862246923381</v>
      </c>
      <c r="M17" s="12">
        <f t="shared" si="8"/>
        <v>0.47055709937806006</v>
      </c>
      <c r="N17" s="13">
        <f t="shared" si="8"/>
        <v>0.52944290062193988</v>
      </c>
      <c r="O17" s="13"/>
      <c r="Q17" s="41"/>
    </row>
    <row r="18" spans="1:17" ht="15" customHeight="1" thickTop="1" thickBot="1">
      <c r="A18" s="49"/>
      <c r="B18" s="6" t="s">
        <v>13</v>
      </c>
      <c r="C18" s="5" t="s">
        <v>12</v>
      </c>
      <c r="D18" s="17">
        <f t="shared" ref="D18:O18" si="9">D16/$O$31</f>
        <v>1.1657951399569363E-2</v>
      </c>
      <c r="E18" s="18">
        <f t="shared" si="9"/>
        <v>1.0796677945247616E-2</v>
      </c>
      <c r="F18" s="18">
        <f t="shared" si="9"/>
        <v>2.2454629344816981E-2</v>
      </c>
      <c r="G18" s="17">
        <f t="shared" si="9"/>
        <v>5.9366348815749002E-2</v>
      </c>
      <c r="H18" s="18">
        <f t="shared" si="9"/>
        <v>5.6690249154106427E-2</v>
      </c>
      <c r="I18" s="19">
        <f t="shared" si="9"/>
        <v>0.11605659796985543</v>
      </c>
      <c r="J18" s="18">
        <f t="shared" si="9"/>
        <v>3.8357428483543524E-2</v>
      </c>
      <c r="K18" s="18">
        <f t="shared" si="9"/>
        <v>5.5582897569978466E-2</v>
      </c>
      <c r="L18" s="18">
        <f t="shared" si="9"/>
        <v>9.3940326053521997E-2</v>
      </c>
      <c r="M18" s="17">
        <f t="shared" si="9"/>
        <v>0.10938172869886188</v>
      </c>
      <c r="N18" s="18">
        <f t="shared" si="9"/>
        <v>0.12306982466933251</v>
      </c>
      <c r="O18" s="18">
        <f t="shared" si="9"/>
        <v>0.2324515533681944</v>
      </c>
    </row>
    <row r="19" spans="1:17" ht="15" customHeight="1" thickTop="1" thickBot="1">
      <c r="A19" s="49" t="s">
        <v>18</v>
      </c>
      <c r="B19" s="42" t="s">
        <v>9</v>
      </c>
      <c r="C19" s="43" t="s">
        <v>10</v>
      </c>
      <c r="D19" s="9">
        <v>177</v>
      </c>
      <c r="E19" s="10">
        <v>190</v>
      </c>
      <c r="F19" s="11">
        <f>D19+E19</f>
        <v>367</v>
      </c>
      <c r="G19" s="9">
        <v>1046</v>
      </c>
      <c r="H19" s="10">
        <v>926</v>
      </c>
      <c r="I19" s="11">
        <f>G19+H19</f>
        <v>1972</v>
      </c>
      <c r="J19" s="9">
        <v>626</v>
      </c>
      <c r="K19" s="10">
        <v>805</v>
      </c>
      <c r="L19" s="11">
        <f>J19+K19</f>
        <v>1431</v>
      </c>
      <c r="M19" s="10">
        <f>D19+G19+J19</f>
        <v>1849</v>
      </c>
      <c r="N19" s="10">
        <f>E19+H19+K19</f>
        <v>1921</v>
      </c>
      <c r="O19" s="10">
        <f>F19+I19+L19</f>
        <v>3770</v>
      </c>
    </row>
    <row r="20" spans="1:17" ht="15" customHeight="1" thickTop="1" thickBot="1">
      <c r="A20" s="49"/>
      <c r="B20" s="6" t="s">
        <v>11</v>
      </c>
      <c r="C20" s="5" t="s">
        <v>12</v>
      </c>
      <c r="D20" s="12">
        <f t="shared" ref="D20:N20" si="10">D19/$O$19</f>
        <v>4.6949602122015918E-2</v>
      </c>
      <c r="E20" s="13">
        <f t="shared" si="10"/>
        <v>5.0397877984084884E-2</v>
      </c>
      <c r="F20" s="13">
        <f t="shared" si="10"/>
        <v>9.7347480106100795E-2</v>
      </c>
      <c r="G20" s="12">
        <f t="shared" si="10"/>
        <v>0.27745358090185679</v>
      </c>
      <c r="H20" s="13">
        <f t="shared" si="10"/>
        <v>0.24562334217506632</v>
      </c>
      <c r="I20" s="29">
        <f t="shared" si="10"/>
        <v>0.52307692307692311</v>
      </c>
      <c r="J20" s="12">
        <f t="shared" si="10"/>
        <v>0.16604774535809019</v>
      </c>
      <c r="K20" s="13">
        <f t="shared" si="10"/>
        <v>0.21352785145888595</v>
      </c>
      <c r="L20" s="13">
        <f t="shared" si="10"/>
        <v>0.37957559681697611</v>
      </c>
      <c r="M20" s="12">
        <f t="shared" si="10"/>
        <v>0.49045092838196286</v>
      </c>
      <c r="N20" s="13">
        <f t="shared" si="10"/>
        <v>0.50954907161803709</v>
      </c>
      <c r="O20" s="13"/>
    </row>
    <row r="21" spans="1:17" ht="15" customHeight="1" thickTop="1" thickBot="1">
      <c r="A21" s="49"/>
      <c r="B21" s="15" t="s">
        <v>13</v>
      </c>
      <c r="C21" s="16" t="s">
        <v>12</v>
      </c>
      <c r="D21" s="17">
        <f t="shared" ref="D21:O21" si="11">D19/$O$31</f>
        <v>5.4444786219624728E-3</v>
      </c>
      <c r="E21" s="18">
        <f t="shared" si="11"/>
        <v>5.8443555828975704E-3</v>
      </c>
      <c r="F21" s="18">
        <f t="shared" si="11"/>
        <v>1.1288834204860043E-2</v>
      </c>
      <c r="G21" s="17">
        <f t="shared" si="11"/>
        <v>3.2174715472162413E-2</v>
      </c>
      <c r="H21" s="18">
        <f t="shared" si="11"/>
        <v>2.848354352506921E-2</v>
      </c>
      <c r="I21" s="19">
        <f t="shared" si="11"/>
        <v>6.0658258997231623E-2</v>
      </c>
      <c r="J21" s="18">
        <f t="shared" si="11"/>
        <v>1.9255613657336204E-2</v>
      </c>
      <c r="K21" s="18">
        <f t="shared" si="11"/>
        <v>2.4761611811750232E-2</v>
      </c>
      <c r="L21" s="18">
        <f t="shared" si="11"/>
        <v>4.4017225469086436E-2</v>
      </c>
      <c r="M21" s="17">
        <f t="shared" si="11"/>
        <v>5.6874807751461087E-2</v>
      </c>
      <c r="N21" s="18">
        <f t="shared" si="11"/>
        <v>5.9089510919717009E-2</v>
      </c>
      <c r="O21" s="18">
        <f t="shared" si="11"/>
        <v>0.1159643186711781</v>
      </c>
    </row>
    <row r="22" spans="1:17" ht="15" customHeight="1" thickTop="1" thickBot="1">
      <c r="A22" s="49" t="s">
        <v>19</v>
      </c>
      <c r="B22" s="6" t="s">
        <v>9</v>
      </c>
      <c r="C22" s="5" t="s">
        <v>10</v>
      </c>
      <c r="D22" s="9">
        <v>48</v>
      </c>
      <c r="E22" s="10">
        <v>47</v>
      </c>
      <c r="F22" s="11">
        <f>D22+E22</f>
        <v>95</v>
      </c>
      <c r="G22" s="9">
        <v>275</v>
      </c>
      <c r="H22" s="10">
        <v>245</v>
      </c>
      <c r="I22" s="11">
        <f>G22+H22</f>
        <v>520</v>
      </c>
      <c r="J22" s="9">
        <v>232</v>
      </c>
      <c r="K22" s="10">
        <v>303</v>
      </c>
      <c r="L22" s="11">
        <f>J22+K22</f>
        <v>535</v>
      </c>
      <c r="M22" s="10">
        <f>D22+G22+J22</f>
        <v>555</v>
      </c>
      <c r="N22" s="10">
        <f>E22+H22+K22</f>
        <v>595</v>
      </c>
      <c r="O22" s="10">
        <f>F22+I22+L22</f>
        <v>1150</v>
      </c>
    </row>
    <row r="23" spans="1:17" ht="15" customHeight="1" thickTop="1" thickBot="1">
      <c r="A23" s="49"/>
      <c r="B23" s="6" t="s">
        <v>11</v>
      </c>
      <c r="C23" s="5" t="s">
        <v>12</v>
      </c>
      <c r="D23" s="12">
        <f t="shared" ref="D23:N23" si="12">D22/$O$22</f>
        <v>4.1739130434782612E-2</v>
      </c>
      <c r="E23" s="13">
        <f t="shared" si="12"/>
        <v>4.0869565217391303E-2</v>
      </c>
      <c r="F23" s="13">
        <f t="shared" si="12"/>
        <v>8.2608695652173908E-2</v>
      </c>
      <c r="G23" s="12">
        <f t="shared" si="12"/>
        <v>0.2391304347826087</v>
      </c>
      <c r="H23" s="13">
        <f t="shared" si="12"/>
        <v>0.21304347826086956</v>
      </c>
      <c r="I23" s="29">
        <f t="shared" si="12"/>
        <v>0.45217391304347826</v>
      </c>
      <c r="J23" s="12">
        <f t="shared" si="12"/>
        <v>0.20173913043478262</v>
      </c>
      <c r="K23" s="13">
        <f t="shared" si="12"/>
        <v>0.26347826086956522</v>
      </c>
      <c r="L23" s="13">
        <f t="shared" si="12"/>
        <v>0.4652173913043478</v>
      </c>
      <c r="M23" s="12">
        <f t="shared" si="12"/>
        <v>0.4826086956521739</v>
      </c>
      <c r="N23" s="13">
        <f t="shared" si="12"/>
        <v>0.5173913043478261</v>
      </c>
      <c r="O23" s="13"/>
    </row>
    <row r="24" spans="1:17" ht="15" customHeight="1" thickTop="1" thickBot="1">
      <c r="A24" s="49"/>
      <c r="B24" s="6" t="s">
        <v>13</v>
      </c>
      <c r="C24" s="5" t="s">
        <v>12</v>
      </c>
      <c r="D24" s="17">
        <f t="shared" ref="D24:O24" si="13">D22/$O$31</f>
        <v>1.4764687788372808E-3</v>
      </c>
      <c r="E24" s="18">
        <f t="shared" si="13"/>
        <v>1.4457090126115042E-3</v>
      </c>
      <c r="F24" s="18">
        <f t="shared" si="13"/>
        <v>2.9221777914487852E-3</v>
      </c>
      <c r="G24" s="17">
        <f t="shared" si="13"/>
        <v>8.4589357120885885E-3</v>
      </c>
      <c r="H24" s="18">
        <f t="shared" si="13"/>
        <v>7.5361427253152879E-3</v>
      </c>
      <c r="I24" s="19">
        <f t="shared" si="13"/>
        <v>1.5995078437403876E-2</v>
      </c>
      <c r="J24" s="18">
        <f t="shared" si="13"/>
        <v>7.1362657643801904E-3</v>
      </c>
      <c r="K24" s="18">
        <f t="shared" si="13"/>
        <v>9.3202091664103346E-3</v>
      </c>
      <c r="L24" s="18">
        <f t="shared" si="13"/>
        <v>1.6456474930790527E-2</v>
      </c>
      <c r="M24" s="17">
        <f t="shared" si="13"/>
        <v>1.7071670255306058E-2</v>
      </c>
      <c r="N24" s="18">
        <f t="shared" si="13"/>
        <v>1.8302060904337128E-2</v>
      </c>
      <c r="O24" s="13">
        <f t="shared" si="13"/>
        <v>3.5373731159643186E-2</v>
      </c>
    </row>
    <row r="25" spans="1:17" ht="15" customHeight="1" thickTop="1" thickBot="1">
      <c r="A25" s="49" t="s">
        <v>20</v>
      </c>
      <c r="B25" s="42" t="s">
        <v>9</v>
      </c>
      <c r="C25" s="43" t="s">
        <v>10</v>
      </c>
      <c r="D25" s="9">
        <v>59</v>
      </c>
      <c r="E25" s="10">
        <v>64</v>
      </c>
      <c r="F25" s="11">
        <f>D25+E25</f>
        <v>123</v>
      </c>
      <c r="G25" s="9">
        <v>390</v>
      </c>
      <c r="H25" s="10">
        <v>334</v>
      </c>
      <c r="I25" s="11">
        <f>G25+H25</f>
        <v>724</v>
      </c>
      <c r="J25" s="9">
        <v>317</v>
      </c>
      <c r="K25" s="10">
        <v>418</v>
      </c>
      <c r="L25" s="11">
        <f>J25+K25</f>
        <v>735</v>
      </c>
      <c r="M25" s="10">
        <f>D25+G25+J25</f>
        <v>766</v>
      </c>
      <c r="N25" s="10">
        <f>E25+H25+K25</f>
        <v>816</v>
      </c>
      <c r="O25" s="44">
        <f>F25+I25+L25</f>
        <v>1582</v>
      </c>
    </row>
    <row r="26" spans="1:17" ht="15" customHeight="1" thickTop="1" thickBot="1">
      <c r="A26" s="49"/>
      <c r="B26" s="6" t="s">
        <v>11</v>
      </c>
      <c r="C26" s="5" t="s">
        <v>12</v>
      </c>
      <c r="D26" s="12">
        <f t="shared" ref="D26:N26" si="14">D25/$O$25</f>
        <v>3.7294563843236407E-2</v>
      </c>
      <c r="E26" s="13">
        <f t="shared" si="14"/>
        <v>4.0455120101137804E-2</v>
      </c>
      <c r="F26" s="13">
        <f t="shared" si="14"/>
        <v>7.7749683944374204E-2</v>
      </c>
      <c r="G26" s="12">
        <f t="shared" si="14"/>
        <v>0.24652338811630847</v>
      </c>
      <c r="H26" s="13">
        <f t="shared" si="14"/>
        <v>0.2111251580278129</v>
      </c>
      <c r="I26" s="29">
        <f t="shared" si="14"/>
        <v>0.45764854614412137</v>
      </c>
      <c r="J26" s="12">
        <f t="shared" si="14"/>
        <v>0.20037926675094817</v>
      </c>
      <c r="K26" s="13">
        <f t="shared" si="14"/>
        <v>0.26422250316055623</v>
      </c>
      <c r="L26" s="13">
        <f t="shared" si="14"/>
        <v>0.46460176991150443</v>
      </c>
      <c r="M26" s="12">
        <f t="shared" si="14"/>
        <v>0.48419721871049304</v>
      </c>
      <c r="N26" s="13">
        <f t="shared" si="14"/>
        <v>0.51580278128950696</v>
      </c>
      <c r="O26" s="13"/>
    </row>
    <row r="27" spans="1:17" ht="15" customHeight="1" thickTop="1" thickBot="1">
      <c r="A27" s="49"/>
      <c r="B27" s="15" t="s">
        <v>13</v>
      </c>
      <c r="C27" s="16" t="s">
        <v>12</v>
      </c>
      <c r="D27" s="17">
        <f t="shared" ref="D27:O27" si="15">D25/$O$31</f>
        <v>1.8148262073208244E-3</v>
      </c>
      <c r="E27" s="18">
        <f t="shared" si="15"/>
        <v>1.9686250384497077E-3</v>
      </c>
      <c r="F27" s="18">
        <f t="shared" si="15"/>
        <v>3.7834512457705321E-3</v>
      </c>
      <c r="G27" s="17">
        <f t="shared" si="15"/>
        <v>1.1996308828052906E-2</v>
      </c>
      <c r="H27" s="18">
        <f t="shared" si="15"/>
        <v>1.0273761919409412E-2</v>
      </c>
      <c r="I27" s="19">
        <f t="shared" si="15"/>
        <v>2.2270070747462321E-2</v>
      </c>
      <c r="J27" s="18">
        <f t="shared" si="15"/>
        <v>9.7508458935712094E-3</v>
      </c>
      <c r="K27" s="18">
        <f t="shared" si="15"/>
        <v>1.2857582282374654E-2</v>
      </c>
      <c r="L27" s="18">
        <f t="shared" si="15"/>
        <v>2.2608428175945862E-2</v>
      </c>
      <c r="M27" s="17">
        <f t="shared" si="15"/>
        <v>2.3561980928944942E-2</v>
      </c>
      <c r="N27" s="18">
        <f t="shared" si="15"/>
        <v>2.5099969240233774E-2</v>
      </c>
      <c r="O27" s="18">
        <f t="shared" si="15"/>
        <v>4.8661950169178715E-2</v>
      </c>
    </row>
    <row r="28" spans="1:17" ht="15" customHeight="1" thickTop="1" thickBot="1">
      <c r="A28" s="49" t="s">
        <v>21</v>
      </c>
      <c r="B28" s="42" t="s">
        <v>9</v>
      </c>
      <c r="C28" s="43" t="s">
        <v>10</v>
      </c>
      <c r="D28" s="9">
        <v>192</v>
      </c>
      <c r="E28" s="10">
        <v>190</v>
      </c>
      <c r="F28" s="11">
        <f>D28+E28</f>
        <v>382</v>
      </c>
      <c r="G28" s="9">
        <v>1040</v>
      </c>
      <c r="H28" s="10">
        <v>980</v>
      </c>
      <c r="I28" s="11">
        <f>G28+H28</f>
        <v>2020</v>
      </c>
      <c r="J28" s="9">
        <v>491</v>
      </c>
      <c r="K28" s="10">
        <v>657</v>
      </c>
      <c r="L28" s="11">
        <f>J28+K28</f>
        <v>1148</v>
      </c>
      <c r="M28" s="10">
        <f>D28+G28+J28</f>
        <v>1723</v>
      </c>
      <c r="N28" s="10">
        <f>E28+H28+K28</f>
        <v>1827</v>
      </c>
      <c r="O28" s="10">
        <f>F28+I28+L28</f>
        <v>3550</v>
      </c>
    </row>
    <row r="29" spans="1:17" ht="15" customHeight="1" thickTop="1" thickBot="1">
      <c r="A29" s="49"/>
      <c r="B29" s="6" t="s">
        <v>11</v>
      </c>
      <c r="C29" s="5" t="s">
        <v>12</v>
      </c>
      <c r="D29" s="12">
        <f t="shared" ref="D29:N29" si="16">D28/$O$28</f>
        <v>5.4084507042253524E-2</v>
      </c>
      <c r="E29" s="13">
        <f t="shared" si="16"/>
        <v>5.3521126760563378E-2</v>
      </c>
      <c r="F29" s="13">
        <f t="shared" si="16"/>
        <v>0.1076056338028169</v>
      </c>
      <c r="G29" s="12">
        <f t="shared" si="16"/>
        <v>0.29295774647887324</v>
      </c>
      <c r="H29" s="13">
        <f t="shared" si="16"/>
        <v>0.27605633802816903</v>
      </c>
      <c r="I29" s="29">
        <f t="shared" si="16"/>
        <v>0.56901408450704227</v>
      </c>
      <c r="J29" s="12">
        <f t="shared" si="16"/>
        <v>0.13830985915492958</v>
      </c>
      <c r="K29" s="13">
        <f t="shared" si="16"/>
        <v>0.18507042253521128</v>
      </c>
      <c r="L29" s="13">
        <f t="shared" si="16"/>
        <v>0.32338028169014083</v>
      </c>
      <c r="M29" s="12">
        <f t="shared" si="16"/>
        <v>0.48535211267605632</v>
      </c>
      <c r="N29" s="13">
        <f t="shared" si="16"/>
        <v>0.51464788732394362</v>
      </c>
      <c r="O29" s="13"/>
    </row>
    <row r="30" spans="1:17" ht="15" customHeight="1" thickTop="1" thickBot="1">
      <c r="A30" s="49"/>
      <c r="B30" s="15" t="s">
        <v>13</v>
      </c>
      <c r="C30" s="16" t="s">
        <v>12</v>
      </c>
      <c r="D30" s="17">
        <f t="shared" ref="D30:O30" si="17">D28/$O$31</f>
        <v>5.9058751153491231E-3</v>
      </c>
      <c r="E30" s="18">
        <f t="shared" si="17"/>
        <v>5.8443555828975704E-3</v>
      </c>
      <c r="F30" s="18">
        <f t="shared" si="17"/>
        <v>1.1750230698246694E-2</v>
      </c>
      <c r="G30" s="17">
        <f t="shared" si="17"/>
        <v>3.1990156874807753E-2</v>
      </c>
      <c r="H30" s="18">
        <f t="shared" si="17"/>
        <v>3.0144570901261152E-2</v>
      </c>
      <c r="I30" s="19">
        <f t="shared" si="17"/>
        <v>6.2134727776068904E-2</v>
      </c>
      <c r="J30" s="18">
        <f t="shared" si="17"/>
        <v>1.5103045216856351E-2</v>
      </c>
      <c r="K30" s="18">
        <f t="shared" si="17"/>
        <v>2.020916641033528E-2</v>
      </c>
      <c r="L30" s="18">
        <f t="shared" si="17"/>
        <v>3.5312211627191635E-2</v>
      </c>
      <c r="M30" s="17">
        <f t="shared" si="17"/>
        <v>5.2999077207013225E-2</v>
      </c>
      <c r="N30" s="18">
        <f t="shared" si="17"/>
        <v>5.6198092894494005E-2</v>
      </c>
      <c r="O30" s="18">
        <f t="shared" si="17"/>
        <v>0.10919717010150723</v>
      </c>
    </row>
    <row r="31" spans="1:17" ht="15" customHeight="1" thickTop="1" thickBot="1">
      <c r="A31" s="50" t="s">
        <v>22</v>
      </c>
      <c r="B31" s="6" t="s">
        <v>9</v>
      </c>
      <c r="C31" s="5" t="s">
        <v>10</v>
      </c>
      <c r="D31" s="9">
        <f>D4+D7+D10+D13+D16+D19+D22+D25+D28</f>
        <v>1521</v>
      </c>
      <c r="E31" s="9">
        <f>E4+E7+E10+E13+E16+E19+E22+E25+E28</f>
        <v>1503</v>
      </c>
      <c r="F31" s="11">
        <f>D31+E31</f>
        <v>3024</v>
      </c>
      <c r="G31" s="10">
        <f>G4+G7+G10+G13+G16+G19+G22+G25+G28</f>
        <v>8635</v>
      </c>
      <c r="H31" s="10">
        <f>H4+H7+H10+H13+H16+H19+H22+H25+H28</f>
        <v>7986</v>
      </c>
      <c r="I31" s="10">
        <f>G31+H31</f>
        <v>16621</v>
      </c>
      <c r="J31" s="9">
        <f>J4+J7+J10+J13+J16+J19+J22+J25+J28</f>
        <v>5294</v>
      </c>
      <c r="K31" s="9">
        <f>K4+K7+K10+K13+K16+K19+K22+K25+K28</f>
        <v>7571</v>
      </c>
      <c r="L31" s="11">
        <f>J31+K31</f>
        <v>12865</v>
      </c>
      <c r="M31" s="10">
        <f>M4+M7+M10+M13+M16+M19+M22+M25+M28</f>
        <v>15450</v>
      </c>
      <c r="N31" s="10">
        <f>N4+N7+N10+N13+N16+N19+N22+N25+N28</f>
        <v>17060</v>
      </c>
      <c r="O31" s="10">
        <f>F31+I31+L31</f>
        <v>32510</v>
      </c>
    </row>
    <row r="32" spans="1:17" ht="15" customHeight="1" thickTop="1">
      <c r="A32" s="50"/>
      <c r="B32" s="6" t="s">
        <v>13</v>
      </c>
      <c r="C32" s="5" t="s">
        <v>12</v>
      </c>
      <c r="D32" s="12">
        <f>D31/O31</f>
        <v>4.6785604429406338E-2</v>
      </c>
      <c r="E32" s="13">
        <f>E31/O31%/100</f>
        <v>4.6231928637342358E-2</v>
      </c>
      <c r="F32" s="29">
        <f>F31/O31%/100</f>
        <v>9.3017533066748689E-2</v>
      </c>
      <c r="G32" s="12">
        <f>G31/O31%/100</f>
        <v>0.26561058135958165</v>
      </c>
      <c r="H32" s="13">
        <f>H31/O31%/100</f>
        <v>0.24564749307905259</v>
      </c>
      <c r="I32" s="29">
        <f>I31/O31%/100</f>
        <v>0.51125807443863425</v>
      </c>
      <c r="J32" s="12">
        <f>J31/O31%/100</f>
        <v>0.16284220239926175</v>
      </c>
      <c r="K32" s="13">
        <f>K31/O31%/100</f>
        <v>0.23288219009535524</v>
      </c>
      <c r="L32" s="29">
        <f>L31/O31%/100</f>
        <v>0.39572439249461699</v>
      </c>
      <c r="M32" s="12">
        <f>M31/O31%/100</f>
        <v>0.47523838818824971</v>
      </c>
      <c r="N32" s="13">
        <f>N31/O31%/100</f>
        <v>0.52476161181175018</v>
      </c>
      <c r="O32" s="45">
        <f>O31/O31</f>
        <v>1</v>
      </c>
    </row>
    <row r="33" spans="10:10" ht="15.75" customHeight="1">
      <c r="J33" s="47" t="s">
        <v>24</v>
      </c>
    </row>
    <row r="49" spans="7:7">
      <c r="G49" s="41"/>
    </row>
  </sheetData>
  <mergeCells count="15">
    <mergeCell ref="A1:C1"/>
    <mergeCell ref="D2:F2"/>
    <mergeCell ref="G2:I2"/>
    <mergeCell ref="J2:L2"/>
    <mergeCell ref="M2:O2"/>
    <mergeCell ref="A4:A6"/>
    <mergeCell ref="A25:A27"/>
    <mergeCell ref="A28:A30"/>
    <mergeCell ref="A31:A32"/>
    <mergeCell ref="A7:A9"/>
    <mergeCell ref="A10:A12"/>
    <mergeCell ref="A13:A15"/>
    <mergeCell ref="A16:A18"/>
    <mergeCell ref="A19:A21"/>
    <mergeCell ref="A22:A24"/>
  </mergeCells>
  <phoneticPr fontId="7"/>
  <pageMargins left="0.59015748031496096" right="0.59015748031496096" top="0.98385826771653595" bottom="0.39409448818897613" header="0.59015748031496096" footer="0.35433070866141703"/>
  <pageSetup paperSize="9" scale="99" fitToWidth="0" fitToHeight="0" pageOrder="overThenDown" orientation="landscape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J49"/>
  <sheetViews>
    <sheetView topLeftCell="A16" workbookViewId="0">
      <selection activeCell="D34" sqref="D34"/>
    </sheetView>
  </sheetViews>
  <sheetFormatPr defaultRowHeight="14.25"/>
  <cols>
    <col min="1" max="1" width="7.375" style="46" customWidth="1"/>
    <col min="2" max="2" width="15.125" style="40" customWidth="1"/>
    <col min="3" max="3" width="4.625" style="46" customWidth="1"/>
    <col min="4" max="15" width="7.625" style="1" customWidth="1"/>
    <col min="16" max="1024" width="10.75" style="1" customWidth="1"/>
    <col min="1025" max="1025" width="9" customWidth="1"/>
  </cols>
  <sheetData>
    <row r="1" spans="1:17" ht="13.5" customHeight="1">
      <c r="A1" s="51" t="s">
        <v>41</v>
      </c>
      <c r="B1" s="51"/>
      <c r="C1" s="51"/>
    </row>
    <row r="2" spans="1:17" ht="36" customHeight="1">
      <c r="A2" s="2"/>
      <c r="B2" s="3"/>
      <c r="C2" s="4"/>
      <c r="D2" s="52" t="s">
        <v>0</v>
      </c>
      <c r="E2" s="52"/>
      <c r="F2" s="52"/>
      <c r="G2" s="53" t="s">
        <v>1</v>
      </c>
      <c r="H2" s="53"/>
      <c r="I2" s="53"/>
      <c r="J2" s="53" t="s">
        <v>2</v>
      </c>
      <c r="K2" s="53"/>
      <c r="L2" s="53"/>
      <c r="M2" s="54" t="s">
        <v>3</v>
      </c>
      <c r="N2" s="54"/>
      <c r="O2" s="54"/>
    </row>
    <row r="3" spans="1:17" ht="15" customHeight="1">
      <c r="A3" s="5" t="s">
        <v>4</v>
      </c>
      <c r="B3" s="6"/>
      <c r="C3" s="5" t="s">
        <v>5</v>
      </c>
      <c r="D3" s="7" t="s">
        <v>6</v>
      </c>
      <c r="E3" s="5" t="s">
        <v>7</v>
      </c>
      <c r="F3" s="8" t="s">
        <v>3</v>
      </c>
      <c r="G3" s="5" t="s">
        <v>6</v>
      </c>
      <c r="H3" s="5" t="s">
        <v>7</v>
      </c>
      <c r="I3" s="5" t="s">
        <v>3</v>
      </c>
      <c r="J3" s="7" t="s">
        <v>6</v>
      </c>
      <c r="K3" s="5" t="s">
        <v>7</v>
      </c>
      <c r="L3" s="8" t="s">
        <v>3</v>
      </c>
      <c r="M3" s="5" t="s">
        <v>6</v>
      </c>
      <c r="N3" s="5" t="s">
        <v>7</v>
      </c>
      <c r="O3" s="5" t="s">
        <v>3</v>
      </c>
    </row>
    <row r="4" spans="1:17" ht="15" customHeight="1" thickBot="1">
      <c r="A4" s="48" t="s">
        <v>8</v>
      </c>
      <c r="B4" s="6" t="s">
        <v>9</v>
      </c>
      <c r="C4" s="5" t="s">
        <v>10</v>
      </c>
      <c r="D4" s="9">
        <v>166</v>
      </c>
      <c r="E4" s="10">
        <v>153</v>
      </c>
      <c r="F4" s="11">
        <f>D4+E4</f>
        <v>319</v>
      </c>
      <c r="G4" s="10">
        <v>1128</v>
      </c>
      <c r="H4" s="10">
        <v>1154</v>
      </c>
      <c r="I4" s="10">
        <f>G4+H4</f>
        <v>2282</v>
      </c>
      <c r="J4" s="9">
        <v>872</v>
      </c>
      <c r="K4" s="10">
        <v>1301</v>
      </c>
      <c r="L4" s="11">
        <f>J4+K4</f>
        <v>2173</v>
      </c>
      <c r="M4" s="10">
        <f>SUM(D4,G4,J4)</f>
        <v>2166</v>
      </c>
      <c r="N4" s="10">
        <f>SUM(E4,H4,K4)</f>
        <v>2608</v>
      </c>
      <c r="O4" s="10">
        <f>F4+I4+L4</f>
        <v>4774</v>
      </c>
    </row>
    <row r="5" spans="1:17" ht="15" customHeight="1" thickTop="1" thickBot="1">
      <c r="A5" s="48"/>
      <c r="B5" s="6" t="s">
        <v>11</v>
      </c>
      <c r="C5" s="5" t="s">
        <v>12</v>
      </c>
      <c r="D5" s="12">
        <f t="shared" ref="D5:N5" si="0">D4/$O$4</f>
        <v>3.4771679932970256E-2</v>
      </c>
      <c r="E5" s="13">
        <f t="shared" si="0"/>
        <v>3.2048596564725598E-2</v>
      </c>
      <c r="F5" s="13">
        <f t="shared" si="0"/>
        <v>6.6820276497695855E-2</v>
      </c>
      <c r="G5" s="12">
        <f t="shared" si="0"/>
        <v>0.23627984918307499</v>
      </c>
      <c r="H5" s="13">
        <f t="shared" si="0"/>
        <v>0.2417260159195643</v>
      </c>
      <c r="I5" s="13">
        <f t="shared" si="0"/>
        <v>0.47800586510263932</v>
      </c>
      <c r="J5" s="12">
        <f t="shared" si="0"/>
        <v>0.18265605362379556</v>
      </c>
      <c r="K5" s="13">
        <f t="shared" si="0"/>
        <v>0.27251780477586929</v>
      </c>
      <c r="L5" s="13">
        <f t="shared" si="0"/>
        <v>0.45517385839966484</v>
      </c>
      <c r="M5" s="12">
        <f t="shared" si="0"/>
        <v>0.4537075827398408</v>
      </c>
      <c r="N5" s="13">
        <f t="shared" si="0"/>
        <v>0.5462924172601592</v>
      </c>
      <c r="O5" s="13"/>
      <c r="P5" s="14"/>
    </row>
    <row r="6" spans="1:17" ht="15" customHeight="1" thickTop="1" thickBot="1">
      <c r="A6" s="48"/>
      <c r="B6" s="15" t="s">
        <v>13</v>
      </c>
      <c r="C6" s="16" t="s">
        <v>12</v>
      </c>
      <c r="D6" s="17">
        <f t="shared" ref="D6:O6" si="1">D4/$O$31</f>
        <v>5.1673151750972765E-3</v>
      </c>
      <c r="E6" s="18">
        <f t="shared" si="1"/>
        <v>4.7626459143968874E-3</v>
      </c>
      <c r="F6" s="18">
        <f t="shared" si="1"/>
        <v>9.9299610894941631E-3</v>
      </c>
      <c r="G6" s="17">
        <f t="shared" si="1"/>
        <v>3.5112840466926067E-2</v>
      </c>
      <c r="H6" s="18">
        <f t="shared" si="1"/>
        <v>3.592217898832685E-2</v>
      </c>
      <c r="I6" s="19">
        <f t="shared" si="1"/>
        <v>7.1035019455252923E-2</v>
      </c>
      <c r="J6" s="18">
        <f t="shared" si="1"/>
        <v>2.7143968871595332E-2</v>
      </c>
      <c r="K6" s="18">
        <f t="shared" si="1"/>
        <v>4.0498054474708174E-2</v>
      </c>
      <c r="L6" s="18">
        <f t="shared" si="1"/>
        <v>6.7642023346303495E-2</v>
      </c>
      <c r="M6" s="17">
        <f t="shared" si="1"/>
        <v>6.7424124513618677E-2</v>
      </c>
      <c r="N6" s="18">
        <f t="shared" si="1"/>
        <v>8.1182879377431905E-2</v>
      </c>
      <c r="O6" s="18">
        <f t="shared" si="1"/>
        <v>0.14860700389105058</v>
      </c>
    </row>
    <row r="7" spans="1:17" ht="15" customHeight="1" thickTop="1" thickBot="1">
      <c r="A7" s="49" t="s">
        <v>14</v>
      </c>
      <c r="B7" s="6" t="s">
        <v>9</v>
      </c>
      <c r="C7" s="20" t="s">
        <v>10</v>
      </c>
      <c r="D7" s="21">
        <v>178</v>
      </c>
      <c r="E7" s="22">
        <v>179</v>
      </c>
      <c r="F7" s="23">
        <f>D7+E7</f>
        <v>357</v>
      </c>
      <c r="G7" s="21">
        <v>1068</v>
      </c>
      <c r="H7" s="22">
        <v>951</v>
      </c>
      <c r="I7" s="24">
        <f>G7+H7</f>
        <v>2019</v>
      </c>
      <c r="J7" s="25">
        <v>579</v>
      </c>
      <c r="K7" s="22">
        <v>929</v>
      </c>
      <c r="L7" s="24">
        <f>J7+K7</f>
        <v>1508</v>
      </c>
      <c r="M7" s="25">
        <f>SUM(D7,G7,J7)</f>
        <v>1825</v>
      </c>
      <c r="N7" s="25">
        <f>SUM(E7,H7,K7)</f>
        <v>2059</v>
      </c>
      <c r="O7" s="25">
        <f>F7+I7+L7</f>
        <v>3884</v>
      </c>
    </row>
    <row r="8" spans="1:17" ht="15" customHeight="1" thickTop="1" thickBot="1">
      <c r="A8" s="49"/>
      <c r="B8" s="6" t="s">
        <v>11</v>
      </c>
      <c r="C8" s="26" t="s">
        <v>12</v>
      </c>
      <c r="D8" s="27">
        <f t="shared" ref="D8:N8" si="2">D7/$O$7</f>
        <v>4.5829042224510813E-2</v>
      </c>
      <c r="E8" s="28">
        <f t="shared" si="2"/>
        <v>4.6086508753861999E-2</v>
      </c>
      <c r="F8" s="29">
        <f t="shared" si="2"/>
        <v>9.1915550978372812E-2</v>
      </c>
      <c r="G8" s="27">
        <f t="shared" si="2"/>
        <v>0.27497425334706488</v>
      </c>
      <c r="H8" s="28">
        <f t="shared" si="2"/>
        <v>0.24485066941297631</v>
      </c>
      <c r="I8" s="29">
        <f t="shared" si="2"/>
        <v>0.51982492276004122</v>
      </c>
      <c r="J8" s="27">
        <f t="shared" si="2"/>
        <v>0.14907312049433574</v>
      </c>
      <c r="K8" s="28">
        <f t="shared" si="2"/>
        <v>0.23918640576725025</v>
      </c>
      <c r="L8" s="29">
        <f t="shared" si="2"/>
        <v>0.388259526261586</v>
      </c>
      <c r="M8" s="27">
        <f t="shared" si="2"/>
        <v>0.46987641606591141</v>
      </c>
      <c r="N8" s="13">
        <f t="shared" si="2"/>
        <v>0.53012358393408854</v>
      </c>
      <c r="O8" s="30"/>
    </row>
    <row r="9" spans="1:17" ht="15" customHeight="1" thickTop="1" thickBot="1">
      <c r="A9" s="49"/>
      <c r="B9" s="15" t="s">
        <v>13</v>
      </c>
      <c r="C9" s="31" t="s">
        <v>12</v>
      </c>
      <c r="D9" s="32">
        <f t="shared" ref="D9:O9" si="3">D7/$O$31</f>
        <v>5.5408560311284048E-3</v>
      </c>
      <c r="E9" s="33">
        <f t="shared" si="3"/>
        <v>5.5719844357976656E-3</v>
      </c>
      <c r="F9" s="19">
        <f t="shared" si="3"/>
        <v>1.111284046692607E-2</v>
      </c>
      <c r="G9" s="32">
        <f t="shared" si="3"/>
        <v>3.3245136186770427E-2</v>
      </c>
      <c r="H9" s="33">
        <f t="shared" si="3"/>
        <v>2.9603112840466926E-2</v>
      </c>
      <c r="I9" s="19">
        <f t="shared" si="3"/>
        <v>6.284824902723736E-2</v>
      </c>
      <c r="J9" s="32">
        <f t="shared" si="3"/>
        <v>1.8023346303501945E-2</v>
      </c>
      <c r="K9" s="33">
        <f t="shared" si="3"/>
        <v>2.891828793774319E-2</v>
      </c>
      <c r="L9" s="19">
        <f t="shared" si="3"/>
        <v>4.6941634241245138E-2</v>
      </c>
      <c r="M9" s="32">
        <f t="shared" si="3"/>
        <v>5.6809338521400778E-2</v>
      </c>
      <c r="N9" s="33">
        <f t="shared" si="3"/>
        <v>6.4093385214007786E-2</v>
      </c>
      <c r="O9" s="18">
        <f t="shared" si="3"/>
        <v>0.12090272373540856</v>
      </c>
    </row>
    <row r="10" spans="1:17" ht="15" customHeight="1" thickTop="1" thickBot="1">
      <c r="A10" s="49" t="s">
        <v>15</v>
      </c>
      <c r="B10" s="34" t="s">
        <v>9</v>
      </c>
      <c r="C10" s="35" t="s">
        <v>10</v>
      </c>
      <c r="D10" s="36">
        <v>25</v>
      </c>
      <c r="E10" s="37">
        <v>24</v>
      </c>
      <c r="F10" s="38">
        <f>D10+E10</f>
        <v>49</v>
      </c>
      <c r="G10" s="36">
        <v>213</v>
      </c>
      <c r="H10" s="37">
        <v>166</v>
      </c>
      <c r="I10" s="38">
        <f>G10+H10</f>
        <v>379</v>
      </c>
      <c r="J10" s="36">
        <v>210</v>
      </c>
      <c r="K10" s="37">
        <v>279</v>
      </c>
      <c r="L10" s="38">
        <f>J10+K10</f>
        <v>489</v>
      </c>
      <c r="M10" s="37">
        <f>SUM(D10,G10,J10)</f>
        <v>448</v>
      </c>
      <c r="N10" s="37">
        <f>SUM(E10,H10,K10)</f>
        <v>469</v>
      </c>
      <c r="O10" s="37">
        <f>F10+I10+L10</f>
        <v>917</v>
      </c>
      <c r="P10" s="39"/>
    </row>
    <row r="11" spans="1:17" ht="15" customHeight="1" thickTop="1" thickBot="1">
      <c r="A11" s="49"/>
      <c r="B11" s="6" t="s">
        <v>11</v>
      </c>
      <c r="C11" s="5" t="s">
        <v>12</v>
      </c>
      <c r="D11" s="12">
        <f t="shared" ref="D11:N11" si="4">D10/$O$10</f>
        <v>2.7262813522355506E-2</v>
      </c>
      <c r="E11" s="13">
        <f t="shared" si="4"/>
        <v>2.6172300981461286E-2</v>
      </c>
      <c r="F11" s="13">
        <f t="shared" si="4"/>
        <v>5.3435114503816793E-2</v>
      </c>
      <c r="G11" s="12">
        <f t="shared" si="4"/>
        <v>0.23227917121046893</v>
      </c>
      <c r="H11" s="13">
        <f t="shared" si="4"/>
        <v>0.18102508178844057</v>
      </c>
      <c r="I11" s="29">
        <f t="shared" si="4"/>
        <v>0.41330425299890949</v>
      </c>
      <c r="J11" s="12">
        <f t="shared" si="4"/>
        <v>0.22900763358778625</v>
      </c>
      <c r="K11" s="13">
        <f t="shared" si="4"/>
        <v>0.30425299890948748</v>
      </c>
      <c r="L11" s="13">
        <f t="shared" si="4"/>
        <v>0.53326063249727373</v>
      </c>
      <c r="M11" s="12">
        <f t="shared" si="4"/>
        <v>0.48854961832061067</v>
      </c>
      <c r="N11" s="13">
        <f t="shared" si="4"/>
        <v>0.51145038167938928</v>
      </c>
      <c r="O11" s="13"/>
      <c r="Q11" s="40"/>
    </row>
    <row r="12" spans="1:17" ht="15" customHeight="1" thickTop="1" thickBot="1">
      <c r="A12" s="49"/>
      <c r="B12" s="15" t="s">
        <v>13</v>
      </c>
      <c r="C12" s="16" t="s">
        <v>12</v>
      </c>
      <c r="D12" s="17">
        <f t="shared" ref="D12:O12" si="5">D10/$O$31</f>
        <v>7.7821011673151756E-4</v>
      </c>
      <c r="E12" s="18">
        <f t="shared" si="5"/>
        <v>7.4708171206225684E-4</v>
      </c>
      <c r="F12" s="18">
        <f t="shared" si="5"/>
        <v>1.5252918287937743E-3</v>
      </c>
      <c r="G12" s="17">
        <f t="shared" si="5"/>
        <v>6.6303501945525296E-3</v>
      </c>
      <c r="H12" s="18">
        <f t="shared" si="5"/>
        <v>5.1673151750972765E-3</v>
      </c>
      <c r="I12" s="19">
        <f t="shared" si="5"/>
        <v>1.1797665369649806E-2</v>
      </c>
      <c r="J12" s="18">
        <f t="shared" si="5"/>
        <v>6.5369649805447471E-3</v>
      </c>
      <c r="K12" s="18">
        <f t="shared" si="5"/>
        <v>8.684824902723735E-3</v>
      </c>
      <c r="L12" s="18">
        <f t="shared" si="5"/>
        <v>1.5221789883268482E-2</v>
      </c>
      <c r="M12" s="17">
        <f t="shared" si="5"/>
        <v>1.3945525291828794E-2</v>
      </c>
      <c r="N12" s="18">
        <f t="shared" si="5"/>
        <v>1.4599221789883269E-2</v>
      </c>
      <c r="O12" s="18">
        <f t="shared" si="5"/>
        <v>2.8544747081712063E-2</v>
      </c>
    </row>
    <row r="13" spans="1:17" ht="15" customHeight="1" thickTop="1" thickBot="1">
      <c r="A13" s="49" t="s">
        <v>16</v>
      </c>
      <c r="B13" s="6" t="s">
        <v>9</v>
      </c>
      <c r="C13" s="5" t="s">
        <v>10</v>
      </c>
      <c r="D13" s="9">
        <v>266</v>
      </c>
      <c r="E13" s="10">
        <v>298</v>
      </c>
      <c r="F13" s="11">
        <f>D13+E13</f>
        <v>564</v>
      </c>
      <c r="G13" s="9">
        <v>1495</v>
      </c>
      <c r="H13" s="10">
        <v>1367</v>
      </c>
      <c r="I13" s="11">
        <f>G13+H13</f>
        <v>2862</v>
      </c>
      <c r="J13" s="9">
        <v>695</v>
      </c>
      <c r="K13" s="10">
        <v>1010</v>
      </c>
      <c r="L13" s="11">
        <f>J13+K13</f>
        <v>1705</v>
      </c>
      <c r="M13" s="10">
        <f>SUM(D13,G13,J13)</f>
        <v>2456</v>
      </c>
      <c r="N13" s="10">
        <f>SUM(E13,H13,K13)</f>
        <v>2675</v>
      </c>
      <c r="O13" s="10">
        <f>F13+I13+L13</f>
        <v>5131</v>
      </c>
    </row>
    <row r="14" spans="1:17" ht="15" customHeight="1" thickTop="1" thickBot="1">
      <c r="A14" s="49"/>
      <c r="B14" s="6" t="s">
        <v>11</v>
      </c>
      <c r="C14" s="5" t="s">
        <v>12</v>
      </c>
      <c r="D14" s="12">
        <f t="shared" ref="D14:N14" si="6">D13/$O$13</f>
        <v>5.1841746248294678E-2</v>
      </c>
      <c r="E14" s="13">
        <f t="shared" si="6"/>
        <v>5.807834730072111E-2</v>
      </c>
      <c r="F14" s="13">
        <f t="shared" si="6"/>
        <v>0.10992009354901579</v>
      </c>
      <c r="G14" s="12">
        <f t="shared" si="6"/>
        <v>0.29136620541804714</v>
      </c>
      <c r="H14" s="13">
        <f t="shared" si="6"/>
        <v>0.26641980120834147</v>
      </c>
      <c r="I14" s="29">
        <f t="shared" si="6"/>
        <v>0.55778600662638866</v>
      </c>
      <c r="J14" s="12">
        <f t="shared" si="6"/>
        <v>0.13545117910738647</v>
      </c>
      <c r="K14" s="13">
        <f t="shared" si="6"/>
        <v>0.19684272071720912</v>
      </c>
      <c r="L14" s="13">
        <f t="shared" si="6"/>
        <v>0.33229389982459562</v>
      </c>
      <c r="M14" s="12">
        <f t="shared" si="6"/>
        <v>0.47865913077372829</v>
      </c>
      <c r="N14" s="13">
        <f t="shared" si="6"/>
        <v>0.52134086922627165</v>
      </c>
      <c r="O14" s="13"/>
    </row>
    <row r="15" spans="1:17" ht="15" customHeight="1" thickTop="1" thickBot="1">
      <c r="A15" s="49"/>
      <c r="B15" s="15" t="s">
        <v>13</v>
      </c>
      <c r="C15" s="16" t="s">
        <v>12</v>
      </c>
      <c r="D15" s="17">
        <f t="shared" ref="D15:O15" si="7">D13/$O$31</f>
        <v>8.2801556420233468E-3</v>
      </c>
      <c r="E15" s="18">
        <f t="shared" si="7"/>
        <v>9.2762645914396882E-3</v>
      </c>
      <c r="F15" s="18">
        <f t="shared" si="7"/>
        <v>1.7556420233463033E-2</v>
      </c>
      <c r="G15" s="17">
        <f t="shared" si="7"/>
        <v>4.653696498054475E-2</v>
      </c>
      <c r="H15" s="18">
        <f t="shared" si="7"/>
        <v>4.2552529182879377E-2</v>
      </c>
      <c r="I15" s="19">
        <f t="shared" si="7"/>
        <v>8.9089494163424127E-2</v>
      </c>
      <c r="J15" s="18">
        <f t="shared" si="7"/>
        <v>2.1634241245136188E-2</v>
      </c>
      <c r="K15" s="18">
        <f t="shared" si="7"/>
        <v>3.1439688715953304E-2</v>
      </c>
      <c r="L15" s="18">
        <f t="shared" si="7"/>
        <v>5.3073929961089492E-2</v>
      </c>
      <c r="M15" s="17">
        <f t="shared" si="7"/>
        <v>7.6451361867704279E-2</v>
      </c>
      <c r="N15" s="18">
        <f t="shared" si="7"/>
        <v>8.3268482490272369E-2</v>
      </c>
      <c r="O15" s="18">
        <f t="shared" si="7"/>
        <v>0.15971984435797665</v>
      </c>
    </row>
    <row r="16" spans="1:17" ht="15" customHeight="1" thickTop="1" thickBot="1">
      <c r="A16" s="49" t="s">
        <v>17</v>
      </c>
      <c r="B16" s="6" t="s">
        <v>9</v>
      </c>
      <c r="C16" s="5" t="s">
        <v>10</v>
      </c>
      <c r="D16" s="9">
        <v>362</v>
      </c>
      <c r="E16" s="10">
        <v>346</v>
      </c>
      <c r="F16" s="11">
        <f>D16+E16</f>
        <v>708</v>
      </c>
      <c r="G16" s="9">
        <v>1901</v>
      </c>
      <c r="H16" s="10">
        <v>1794</v>
      </c>
      <c r="I16" s="11">
        <f>G16+H16</f>
        <v>3695</v>
      </c>
      <c r="J16" s="9">
        <v>1248</v>
      </c>
      <c r="K16" s="10">
        <v>1801</v>
      </c>
      <c r="L16" s="11">
        <f>J16+K16</f>
        <v>3049</v>
      </c>
      <c r="M16" s="10">
        <f>SUM(D16,G16,J16)</f>
        <v>3511</v>
      </c>
      <c r="N16" s="10">
        <f>SUM(E16,H16,K16)</f>
        <v>3941</v>
      </c>
      <c r="O16" s="10">
        <f>F16+I16+L16</f>
        <v>7452</v>
      </c>
    </row>
    <row r="17" spans="1:17" ht="15" customHeight="1" thickTop="1" thickBot="1">
      <c r="A17" s="49"/>
      <c r="B17" s="6" t="s">
        <v>11</v>
      </c>
      <c r="C17" s="5" t="s">
        <v>12</v>
      </c>
      <c r="D17" s="12">
        <f t="shared" ref="D17:N17" si="8">D16/$O$16</f>
        <v>4.8577563070316694E-2</v>
      </c>
      <c r="E17" s="13">
        <f t="shared" si="8"/>
        <v>4.6430488459473965E-2</v>
      </c>
      <c r="F17" s="13">
        <f t="shared" si="8"/>
        <v>9.5008051529790666E-2</v>
      </c>
      <c r="G17" s="12">
        <f t="shared" si="8"/>
        <v>0.2550993022007515</v>
      </c>
      <c r="H17" s="13">
        <f t="shared" si="8"/>
        <v>0.24074074074074073</v>
      </c>
      <c r="I17" s="29">
        <f t="shared" si="8"/>
        <v>0.4958400429414922</v>
      </c>
      <c r="J17" s="12">
        <f t="shared" si="8"/>
        <v>0.16747181964573268</v>
      </c>
      <c r="K17" s="13">
        <f t="shared" si="8"/>
        <v>0.24168008588298442</v>
      </c>
      <c r="L17" s="13">
        <f t="shared" si="8"/>
        <v>0.40915190552871711</v>
      </c>
      <c r="M17" s="12">
        <f t="shared" si="8"/>
        <v>0.47114868491680084</v>
      </c>
      <c r="N17" s="13">
        <f t="shared" si="8"/>
        <v>0.52885131508319916</v>
      </c>
      <c r="O17" s="13"/>
      <c r="Q17" s="41"/>
    </row>
    <row r="18" spans="1:17" ht="15" customHeight="1" thickTop="1" thickBot="1">
      <c r="A18" s="49"/>
      <c r="B18" s="6" t="s">
        <v>13</v>
      </c>
      <c r="C18" s="5" t="s">
        <v>12</v>
      </c>
      <c r="D18" s="17">
        <f t="shared" ref="D18:O18" si="9">D16/$O$31</f>
        <v>1.1268482490272373E-2</v>
      </c>
      <c r="E18" s="18">
        <f t="shared" si="9"/>
        <v>1.0770428015564203E-2</v>
      </c>
      <c r="F18" s="18">
        <f t="shared" si="9"/>
        <v>2.2038910505836576E-2</v>
      </c>
      <c r="G18" s="17">
        <f t="shared" si="9"/>
        <v>5.917509727626459E-2</v>
      </c>
      <c r="H18" s="18">
        <f t="shared" si="9"/>
        <v>5.58443579766537E-2</v>
      </c>
      <c r="I18" s="19">
        <f t="shared" si="9"/>
        <v>0.11501945525291829</v>
      </c>
      <c r="J18" s="18">
        <f t="shared" si="9"/>
        <v>3.8848249027237353E-2</v>
      </c>
      <c r="K18" s="18">
        <f t="shared" si="9"/>
        <v>5.6062256809338525E-2</v>
      </c>
      <c r="L18" s="18">
        <f t="shared" si="9"/>
        <v>9.491050583657587E-2</v>
      </c>
      <c r="M18" s="17">
        <f t="shared" si="9"/>
        <v>0.10929182879377432</v>
      </c>
      <c r="N18" s="18">
        <f t="shared" si="9"/>
        <v>0.12267704280155642</v>
      </c>
      <c r="O18" s="18">
        <f t="shared" si="9"/>
        <v>0.23196887159533075</v>
      </c>
    </row>
    <row r="19" spans="1:17" ht="15" customHeight="1" thickTop="1" thickBot="1">
      <c r="A19" s="49" t="s">
        <v>18</v>
      </c>
      <c r="B19" s="42" t="s">
        <v>9</v>
      </c>
      <c r="C19" s="43" t="s">
        <v>10</v>
      </c>
      <c r="D19" s="9">
        <v>173</v>
      </c>
      <c r="E19" s="10">
        <v>189</v>
      </c>
      <c r="F19" s="11">
        <f>D19+E19</f>
        <v>362</v>
      </c>
      <c r="G19" s="9">
        <v>1038</v>
      </c>
      <c r="H19" s="10">
        <v>930</v>
      </c>
      <c r="I19" s="11">
        <f>G19+H19</f>
        <v>1968</v>
      </c>
      <c r="J19" s="9">
        <v>633</v>
      </c>
      <c r="K19" s="10">
        <v>814</v>
      </c>
      <c r="L19" s="11">
        <f>J19+K19</f>
        <v>1447</v>
      </c>
      <c r="M19" s="10">
        <f>SUM(D19,G19,J19)</f>
        <v>1844</v>
      </c>
      <c r="N19" s="10">
        <f>SUM(E19,H19,K19)</f>
        <v>1933</v>
      </c>
      <c r="O19" s="10">
        <f>F19+I19+L19</f>
        <v>3777</v>
      </c>
    </row>
    <row r="20" spans="1:17" ht="15" customHeight="1" thickTop="1" thickBot="1">
      <c r="A20" s="49"/>
      <c r="B20" s="6" t="s">
        <v>11</v>
      </c>
      <c r="C20" s="5" t="s">
        <v>12</v>
      </c>
      <c r="D20" s="12">
        <f t="shared" ref="D20:N20" si="10">D19/$O$19</f>
        <v>4.5803547789250727E-2</v>
      </c>
      <c r="E20" s="13">
        <f t="shared" si="10"/>
        <v>5.0039714058776809E-2</v>
      </c>
      <c r="F20" s="13">
        <f t="shared" si="10"/>
        <v>9.5843261848027536E-2</v>
      </c>
      <c r="G20" s="12">
        <f t="shared" si="10"/>
        <v>0.27482128673550438</v>
      </c>
      <c r="H20" s="13">
        <f t="shared" si="10"/>
        <v>0.24622716441620335</v>
      </c>
      <c r="I20" s="29">
        <f t="shared" si="10"/>
        <v>0.52104845115170773</v>
      </c>
      <c r="J20" s="12">
        <f t="shared" si="10"/>
        <v>0.16759332803812549</v>
      </c>
      <c r="K20" s="13">
        <f t="shared" si="10"/>
        <v>0.21551495896213926</v>
      </c>
      <c r="L20" s="13">
        <f t="shared" si="10"/>
        <v>0.38310828700026478</v>
      </c>
      <c r="M20" s="12">
        <f t="shared" si="10"/>
        <v>0.48821816256288059</v>
      </c>
      <c r="N20" s="13">
        <f t="shared" si="10"/>
        <v>0.51178183743711936</v>
      </c>
      <c r="O20" s="13"/>
    </row>
    <row r="21" spans="1:17" ht="15" customHeight="1" thickTop="1" thickBot="1">
      <c r="A21" s="49"/>
      <c r="B21" s="15" t="s">
        <v>13</v>
      </c>
      <c r="C21" s="16" t="s">
        <v>12</v>
      </c>
      <c r="D21" s="17">
        <f t="shared" ref="D21:O21" si="11">D19/$O$31</f>
        <v>5.3852140077821015E-3</v>
      </c>
      <c r="E21" s="18">
        <f t="shared" si="11"/>
        <v>5.8832684824902722E-3</v>
      </c>
      <c r="F21" s="18">
        <f t="shared" si="11"/>
        <v>1.1268482490272373E-2</v>
      </c>
      <c r="G21" s="17">
        <f t="shared" si="11"/>
        <v>3.2311284046692604E-2</v>
      </c>
      <c r="H21" s="18">
        <f t="shared" si="11"/>
        <v>2.8949416342412451E-2</v>
      </c>
      <c r="I21" s="19">
        <f t="shared" si="11"/>
        <v>6.1260700389105055E-2</v>
      </c>
      <c r="J21" s="18">
        <f t="shared" si="11"/>
        <v>1.9704280155642025E-2</v>
      </c>
      <c r="K21" s="18">
        <f t="shared" si="11"/>
        <v>2.5338521400778208E-2</v>
      </c>
      <c r="L21" s="18">
        <f t="shared" si="11"/>
        <v>4.5042801556420237E-2</v>
      </c>
      <c r="M21" s="17">
        <f t="shared" si="11"/>
        <v>5.7400778210116729E-2</v>
      </c>
      <c r="N21" s="18">
        <f t="shared" si="11"/>
        <v>6.0171206225680937E-2</v>
      </c>
      <c r="O21" s="18">
        <f t="shared" si="11"/>
        <v>0.11757198443579767</v>
      </c>
    </row>
    <row r="22" spans="1:17" ht="15" customHeight="1" thickTop="1" thickBot="1">
      <c r="A22" s="49" t="s">
        <v>19</v>
      </c>
      <c r="B22" s="6" t="s">
        <v>9</v>
      </c>
      <c r="C22" s="5" t="s">
        <v>10</v>
      </c>
      <c r="D22" s="9">
        <v>45</v>
      </c>
      <c r="E22" s="10">
        <v>42</v>
      </c>
      <c r="F22" s="11">
        <f>D22+E22</f>
        <v>87</v>
      </c>
      <c r="G22" s="9">
        <v>261</v>
      </c>
      <c r="H22" s="10">
        <v>234</v>
      </c>
      <c r="I22" s="11">
        <f>G22+H22</f>
        <v>495</v>
      </c>
      <c r="J22" s="9">
        <v>231</v>
      </c>
      <c r="K22" s="10">
        <v>298</v>
      </c>
      <c r="L22" s="11">
        <f>J22+K22</f>
        <v>529</v>
      </c>
      <c r="M22" s="10">
        <f>SUM(D22,G22,J22)</f>
        <v>537</v>
      </c>
      <c r="N22" s="10">
        <f>SUM(E22,H22,K22)</f>
        <v>574</v>
      </c>
      <c r="O22" s="10">
        <f>F22+I22+L22</f>
        <v>1111</v>
      </c>
    </row>
    <row r="23" spans="1:17" ht="15" customHeight="1" thickTop="1" thickBot="1">
      <c r="A23" s="49"/>
      <c r="B23" s="6" t="s">
        <v>11</v>
      </c>
      <c r="C23" s="5" t="s">
        <v>12</v>
      </c>
      <c r="D23" s="12">
        <f t="shared" ref="D23:N23" si="12">D22/$O$22</f>
        <v>4.0504050405040501E-2</v>
      </c>
      <c r="E23" s="13">
        <f t="shared" si="12"/>
        <v>3.7803780378037805E-2</v>
      </c>
      <c r="F23" s="13">
        <f t="shared" si="12"/>
        <v>7.8307830783078305E-2</v>
      </c>
      <c r="G23" s="12">
        <f t="shared" si="12"/>
        <v>0.23492349234923493</v>
      </c>
      <c r="H23" s="13">
        <f t="shared" si="12"/>
        <v>0.21062106210621062</v>
      </c>
      <c r="I23" s="29">
        <f t="shared" si="12"/>
        <v>0.44554455445544555</v>
      </c>
      <c r="J23" s="12">
        <f t="shared" si="12"/>
        <v>0.20792079207920791</v>
      </c>
      <c r="K23" s="13">
        <f t="shared" si="12"/>
        <v>0.26822682268226822</v>
      </c>
      <c r="L23" s="13">
        <f t="shared" si="12"/>
        <v>0.47614761476147616</v>
      </c>
      <c r="M23" s="12">
        <f t="shared" si="12"/>
        <v>0.48334833483348333</v>
      </c>
      <c r="N23" s="13">
        <f t="shared" si="12"/>
        <v>0.51665166516651662</v>
      </c>
      <c r="O23" s="13"/>
    </row>
    <row r="24" spans="1:17" ht="15" customHeight="1" thickTop="1" thickBot="1">
      <c r="A24" s="49"/>
      <c r="B24" s="6" t="s">
        <v>13</v>
      </c>
      <c r="C24" s="5" t="s">
        <v>12</v>
      </c>
      <c r="D24" s="17">
        <f t="shared" ref="D24:O24" si="13">D22/$O$31</f>
        <v>1.4007782101167316E-3</v>
      </c>
      <c r="E24" s="18">
        <f t="shared" si="13"/>
        <v>1.3073929961089493E-3</v>
      </c>
      <c r="F24" s="18">
        <f t="shared" si="13"/>
        <v>2.7081712062256807E-3</v>
      </c>
      <c r="G24" s="17">
        <f t="shared" si="13"/>
        <v>8.1245136186770435E-3</v>
      </c>
      <c r="H24" s="18">
        <f t="shared" si="13"/>
        <v>7.2840466926070036E-3</v>
      </c>
      <c r="I24" s="19">
        <f t="shared" si="13"/>
        <v>1.5408560311284047E-2</v>
      </c>
      <c r="J24" s="18">
        <f t="shared" si="13"/>
        <v>7.190661478599222E-3</v>
      </c>
      <c r="K24" s="18">
        <f t="shared" si="13"/>
        <v>9.2762645914396882E-3</v>
      </c>
      <c r="L24" s="18">
        <f t="shared" si="13"/>
        <v>1.6466926070038912E-2</v>
      </c>
      <c r="M24" s="17">
        <f t="shared" si="13"/>
        <v>1.6715953307392995E-2</v>
      </c>
      <c r="N24" s="18">
        <f t="shared" si="13"/>
        <v>1.7867704280155643E-2</v>
      </c>
      <c r="O24" s="13">
        <f t="shared" si="13"/>
        <v>3.4583657587548639E-2</v>
      </c>
    </row>
    <row r="25" spans="1:17" ht="15" customHeight="1" thickTop="1" thickBot="1">
      <c r="A25" s="49" t="s">
        <v>20</v>
      </c>
      <c r="B25" s="42" t="s">
        <v>9</v>
      </c>
      <c r="C25" s="43" t="s">
        <v>10</v>
      </c>
      <c r="D25" s="9">
        <v>59</v>
      </c>
      <c r="E25" s="10">
        <v>61</v>
      </c>
      <c r="F25" s="11">
        <f>D25+E25</f>
        <v>120</v>
      </c>
      <c r="G25" s="9">
        <v>382</v>
      </c>
      <c r="H25" s="10">
        <v>329</v>
      </c>
      <c r="I25" s="11">
        <f>G25+H25</f>
        <v>711</v>
      </c>
      <c r="J25" s="9">
        <v>316</v>
      </c>
      <c r="K25" s="10">
        <v>415</v>
      </c>
      <c r="L25" s="11">
        <f>J25+K25</f>
        <v>731</v>
      </c>
      <c r="M25" s="10">
        <f>SUM(D25,G25,J25)</f>
        <v>757</v>
      </c>
      <c r="N25" s="10">
        <f>SUM(E25,H25,K25)</f>
        <v>805</v>
      </c>
      <c r="O25" s="44">
        <f>F25+I25+L25</f>
        <v>1562</v>
      </c>
    </row>
    <row r="26" spans="1:17" ht="15" customHeight="1" thickTop="1" thickBot="1">
      <c r="A26" s="49"/>
      <c r="B26" s="6" t="s">
        <v>11</v>
      </c>
      <c r="C26" s="5" t="s">
        <v>12</v>
      </c>
      <c r="D26" s="12">
        <f t="shared" ref="D26:N26" si="14">D25/$O$25</f>
        <v>3.7772087067861719E-2</v>
      </c>
      <c r="E26" s="13">
        <f t="shared" si="14"/>
        <v>3.9052496798975669E-2</v>
      </c>
      <c r="F26" s="13">
        <f t="shared" si="14"/>
        <v>7.6824583866837381E-2</v>
      </c>
      <c r="G26" s="12">
        <f t="shared" si="14"/>
        <v>0.24455825864276567</v>
      </c>
      <c r="H26" s="13">
        <f t="shared" si="14"/>
        <v>0.21062740076824585</v>
      </c>
      <c r="I26" s="29">
        <f t="shared" si="14"/>
        <v>0.45518565941101152</v>
      </c>
      <c r="J26" s="12">
        <f t="shared" si="14"/>
        <v>0.20230473751600511</v>
      </c>
      <c r="K26" s="13">
        <f t="shared" si="14"/>
        <v>0.26568501920614596</v>
      </c>
      <c r="L26" s="13">
        <f t="shared" si="14"/>
        <v>0.4679897567221511</v>
      </c>
      <c r="M26" s="12">
        <f t="shared" si="14"/>
        <v>0.48463508322663251</v>
      </c>
      <c r="N26" s="13">
        <f t="shared" si="14"/>
        <v>0.51536491677336749</v>
      </c>
      <c r="O26" s="13"/>
    </row>
    <row r="27" spans="1:17" ht="15" customHeight="1" thickTop="1" thickBot="1">
      <c r="A27" s="49"/>
      <c r="B27" s="15" t="s">
        <v>13</v>
      </c>
      <c r="C27" s="16" t="s">
        <v>12</v>
      </c>
      <c r="D27" s="17">
        <f t="shared" ref="D27:O27" si="15">D25/$O$31</f>
        <v>1.8365758754863813E-3</v>
      </c>
      <c r="E27" s="18">
        <f t="shared" si="15"/>
        <v>1.8988326848249028E-3</v>
      </c>
      <c r="F27" s="18">
        <f t="shared" si="15"/>
        <v>3.7354085603112839E-3</v>
      </c>
      <c r="G27" s="17">
        <f t="shared" si="15"/>
        <v>1.1891050583657588E-2</v>
      </c>
      <c r="H27" s="18">
        <f t="shared" si="15"/>
        <v>1.024124513618677E-2</v>
      </c>
      <c r="I27" s="19">
        <f t="shared" si="15"/>
        <v>2.2132295719844357E-2</v>
      </c>
      <c r="J27" s="18">
        <f t="shared" si="15"/>
        <v>9.8365758754863815E-3</v>
      </c>
      <c r="K27" s="18">
        <f t="shared" si="15"/>
        <v>1.2918287937743191E-2</v>
      </c>
      <c r="L27" s="18">
        <f t="shared" si="15"/>
        <v>2.2754863813229571E-2</v>
      </c>
      <c r="M27" s="17">
        <f t="shared" si="15"/>
        <v>2.3564202334630351E-2</v>
      </c>
      <c r="N27" s="18">
        <f t="shared" si="15"/>
        <v>2.5058365758754864E-2</v>
      </c>
      <c r="O27" s="18">
        <f t="shared" si="15"/>
        <v>4.8622568093385214E-2</v>
      </c>
    </row>
    <row r="28" spans="1:17" ht="15" customHeight="1" thickTop="1" thickBot="1">
      <c r="A28" s="49" t="s">
        <v>21</v>
      </c>
      <c r="B28" s="42" t="s">
        <v>9</v>
      </c>
      <c r="C28" s="43" t="s">
        <v>10</v>
      </c>
      <c r="D28" s="9">
        <v>190</v>
      </c>
      <c r="E28" s="10">
        <v>194</v>
      </c>
      <c r="F28" s="11">
        <f>D28+E28</f>
        <v>384</v>
      </c>
      <c r="G28" s="9">
        <v>1026</v>
      </c>
      <c r="H28" s="10">
        <v>956</v>
      </c>
      <c r="I28" s="11">
        <f>G28+H28</f>
        <v>1982</v>
      </c>
      <c r="J28" s="9">
        <v>497</v>
      </c>
      <c r="K28" s="10">
        <v>654</v>
      </c>
      <c r="L28" s="11">
        <f>J28+K28</f>
        <v>1151</v>
      </c>
      <c r="M28" s="10">
        <f>SUM(D28,G28,J28)</f>
        <v>1713</v>
      </c>
      <c r="N28" s="10">
        <f>SUM(E28,H28,K28)</f>
        <v>1804</v>
      </c>
      <c r="O28" s="10">
        <f>F28+I28+L28</f>
        <v>3517</v>
      </c>
    </row>
    <row r="29" spans="1:17" ht="15" customHeight="1" thickTop="1" thickBot="1">
      <c r="A29" s="49"/>
      <c r="B29" s="6" t="s">
        <v>11</v>
      </c>
      <c r="C29" s="5" t="s">
        <v>12</v>
      </c>
      <c r="D29" s="12">
        <f t="shared" ref="D29:N29" si="16">D28/$O$28</f>
        <v>5.4023315325561559E-2</v>
      </c>
      <c r="E29" s="13">
        <f t="shared" si="16"/>
        <v>5.5160648279783904E-2</v>
      </c>
      <c r="F29" s="13">
        <f t="shared" si="16"/>
        <v>0.10918396360534546</v>
      </c>
      <c r="G29" s="12">
        <f t="shared" si="16"/>
        <v>0.2917259027580324</v>
      </c>
      <c r="H29" s="13">
        <f t="shared" si="16"/>
        <v>0.27182257605914134</v>
      </c>
      <c r="I29" s="29">
        <f t="shared" si="16"/>
        <v>0.56354847881717374</v>
      </c>
      <c r="J29" s="12">
        <f t="shared" si="16"/>
        <v>0.14131361956212682</v>
      </c>
      <c r="K29" s="13">
        <f t="shared" si="16"/>
        <v>0.18595393801535398</v>
      </c>
      <c r="L29" s="13">
        <f t="shared" si="16"/>
        <v>0.32726755757748083</v>
      </c>
      <c r="M29" s="12">
        <f t="shared" si="16"/>
        <v>0.48706283764572078</v>
      </c>
      <c r="N29" s="13">
        <f t="shared" si="16"/>
        <v>0.51293716235427922</v>
      </c>
      <c r="O29" s="13"/>
    </row>
    <row r="30" spans="1:17" ht="15" customHeight="1" thickTop="1" thickBot="1">
      <c r="A30" s="49"/>
      <c r="B30" s="15" t="s">
        <v>13</v>
      </c>
      <c r="C30" s="16" t="s">
        <v>12</v>
      </c>
      <c r="D30" s="17">
        <f t="shared" ref="D30:O30" si="17">D28/$O$31</f>
        <v>5.9143968871595331E-3</v>
      </c>
      <c r="E30" s="18">
        <f t="shared" si="17"/>
        <v>6.0389105058365755E-3</v>
      </c>
      <c r="F30" s="18">
        <f t="shared" si="17"/>
        <v>1.1953307392996109E-2</v>
      </c>
      <c r="G30" s="17">
        <f t="shared" si="17"/>
        <v>3.1937743190661477E-2</v>
      </c>
      <c r="H30" s="18">
        <f t="shared" si="17"/>
        <v>2.9758754863813231E-2</v>
      </c>
      <c r="I30" s="19">
        <f t="shared" si="17"/>
        <v>6.1696498054474705E-2</v>
      </c>
      <c r="J30" s="18">
        <f t="shared" si="17"/>
        <v>1.5470817120622569E-2</v>
      </c>
      <c r="K30" s="18">
        <f t="shared" si="17"/>
        <v>2.03579766536965E-2</v>
      </c>
      <c r="L30" s="18">
        <f t="shared" si="17"/>
        <v>3.5828793774319065E-2</v>
      </c>
      <c r="M30" s="17">
        <f t="shared" si="17"/>
        <v>5.3322957198443578E-2</v>
      </c>
      <c r="N30" s="18">
        <f t="shared" si="17"/>
        <v>5.6155642023346303E-2</v>
      </c>
      <c r="O30" s="18">
        <f t="shared" si="17"/>
        <v>0.10947859922178989</v>
      </c>
    </row>
    <row r="31" spans="1:17" ht="15" customHeight="1" thickTop="1" thickBot="1">
      <c r="A31" s="50" t="s">
        <v>22</v>
      </c>
      <c r="B31" s="6" t="s">
        <v>9</v>
      </c>
      <c r="C31" s="5" t="s">
        <v>10</v>
      </c>
      <c r="D31" s="9">
        <f>D4+D7+D10+D13+D16+D19+D22+D25+D28</f>
        <v>1464</v>
      </c>
      <c r="E31" s="9">
        <f>E4+E7+E10+E13+E16+E19+E22+E25+E28</f>
        <v>1486</v>
      </c>
      <c r="F31" s="11">
        <f>D31+E31</f>
        <v>2950</v>
      </c>
      <c r="G31" s="10">
        <f>G4+G7+G10+G13+G16+G19+G22+G25+G28</f>
        <v>8512</v>
      </c>
      <c r="H31" s="10">
        <f>H4+H7+H10+H13+H16+H19+H22+H25+H28</f>
        <v>7881</v>
      </c>
      <c r="I31" s="10">
        <f>G31+H31</f>
        <v>16393</v>
      </c>
      <c r="J31" s="9">
        <f>J4+J7+J10+J13+J16+J19+J22+J25+J28</f>
        <v>5281</v>
      </c>
      <c r="K31" s="9">
        <f>K4+K7+K10+K13+K16+K19+K22+K25+K28</f>
        <v>7501</v>
      </c>
      <c r="L31" s="11">
        <f>J31+K31</f>
        <v>12782</v>
      </c>
      <c r="M31" s="10">
        <f>M4+M7+M10+M13+M16+M19+M22+M25+M28</f>
        <v>15257</v>
      </c>
      <c r="N31" s="10">
        <f>N4+N7+N10+N13+N16+N19+N22+N25+N28</f>
        <v>16868</v>
      </c>
      <c r="O31" s="10">
        <f>F31+I31+L31</f>
        <v>32125</v>
      </c>
    </row>
    <row r="32" spans="1:17" ht="15" customHeight="1" thickTop="1">
      <c r="A32" s="50"/>
      <c r="B32" s="6" t="s">
        <v>13</v>
      </c>
      <c r="C32" s="5" t="s">
        <v>12</v>
      </c>
      <c r="D32" s="12">
        <f>D31/O31</f>
        <v>4.5571984435797665E-2</v>
      </c>
      <c r="E32" s="13">
        <f>E31/O31%/100</f>
        <v>4.6256809338521408E-2</v>
      </c>
      <c r="F32" s="29">
        <f>F31/O31%/100</f>
        <v>9.1828793774319059E-2</v>
      </c>
      <c r="G32" s="12">
        <f>G31/O31%/100</f>
        <v>0.26496498054474704</v>
      </c>
      <c r="H32" s="13">
        <f>H31/O31%/100</f>
        <v>0.2453229571984436</v>
      </c>
      <c r="I32" s="29">
        <f>I31/O31%/100</f>
        <v>0.5102879377431907</v>
      </c>
      <c r="J32" s="12">
        <f>J31/O31%/100</f>
        <v>0.16438910505836574</v>
      </c>
      <c r="K32" s="13">
        <f>K31/O31%/100</f>
        <v>0.23349416342412449</v>
      </c>
      <c r="L32" s="29">
        <f>L31/O31%/100</f>
        <v>0.39788326848249028</v>
      </c>
      <c r="M32" s="12">
        <f>M31/O31%/100</f>
        <v>0.47492607003891052</v>
      </c>
      <c r="N32" s="13">
        <f>N31/O31%/100</f>
        <v>0.52507392996108948</v>
      </c>
      <c r="O32" s="45">
        <f>O31/O31</f>
        <v>1</v>
      </c>
    </row>
    <row r="33" spans="10:10" ht="15.75" customHeight="1">
      <c r="J33" s="47" t="s">
        <v>42</v>
      </c>
    </row>
    <row r="49" spans="7:7">
      <c r="G49" s="41"/>
    </row>
  </sheetData>
  <mergeCells count="15">
    <mergeCell ref="A4:A6"/>
    <mergeCell ref="A25:A27"/>
    <mergeCell ref="A28:A30"/>
    <mergeCell ref="A31:A32"/>
    <mergeCell ref="A7:A9"/>
    <mergeCell ref="A10:A12"/>
    <mergeCell ref="A13:A15"/>
    <mergeCell ref="A16:A18"/>
    <mergeCell ref="A19:A21"/>
    <mergeCell ref="A22:A24"/>
    <mergeCell ref="A1:C1"/>
    <mergeCell ref="D2:F2"/>
    <mergeCell ref="G2:I2"/>
    <mergeCell ref="J2:L2"/>
    <mergeCell ref="M2:O2"/>
  </mergeCells>
  <phoneticPr fontId="7"/>
  <pageMargins left="0.59015748031496096" right="0.59015748031496096" top="0.98385826771653595" bottom="0.39409448818897613" header="0.59015748031496096" footer="0.35433070866141703"/>
  <pageSetup paperSize="9" scale="99" fitToWidth="0" fitToHeight="0" pageOrder="overThenDown" orientation="landscape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J49"/>
  <sheetViews>
    <sheetView topLeftCell="A11" workbookViewId="0">
      <selection activeCell="K30" sqref="K30"/>
    </sheetView>
  </sheetViews>
  <sheetFormatPr defaultRowHeight="14.25"/>
  <cols>
    <col min="1" max="1" width="7.375" style="46" customWidth="1"/>
    <col min="2" max="2" width="15.125" style="40" customWidth="1"/>
    <col min="3" max="3" width="4.625" style="46" customWidth="1"/>
    <col min="4" max="15" width="7.625" style="1" customWidth="1"/>
    <col min="16" max="1024" width="10.75" style="1" customWidth="1"/>
    <col min="1025" max="1025" width="9" customWidth="1"/>
  </cols>
  <sheetData>
    <row r="1" spans="1:17" ht="13.5" customHeight="1">
      <c r="A1" s="51" t="s">
        <v>43</v>
      </c>
      <c r="B1" s="51"/>
      <c r="C1" s="51"/>
    </row>
    <row r="2" spans="1:17" ht="36" customHeight="1">
      <c r="A2" s="2"/>
      <c r="B2" s="3"/>
      <c r="C2" s="4"/>
      <c r="D2" s="52" t="s">
        <v>0</v>
      </c>
      <c r="E2" s="52"/>
      <c r="F2" s="52"/>
      <c r="G2" s="53" t="s">
        <v>1</v>
      </c>
      <c r="H2" s="53"/>
      <c r="I2" s="53"/>
      <c r="J2" s="53" t="s">
        <v>2</v>
      </c>
      <c r="K2" s="53"/>
      <c r="L2" s="53"/>
      <c r="M2" s="54" t="s">
        <v>3</v>
      </c>
      <c r="N2" s="54"/>
      <c r="O2" s="54"/>
    </row>
    <row r="3" spans="1:17" ht="15" customHeight="1">
      <c r="A3" s="5" t="s">
        <v>4</v>
      </c>
      <c r="B3" s="6"/>
      <c r="C3" s="5" t="s">
        <v>5</v>
      </c>
      <c r="D3" s="7" t="s">
        <v>6</v>
      </c>
      <c r="E3" s="5" t="s">
        <v>7</v>
      </c>
      <c r="F3" s="8" t="s">
        <v>3</v>
      </c>
      <c r="G3" s="5" t="s">
        <v>6</v>
      </c>
      <c r="H3" s="5" t="s">
        <v>7</v>
      </c>
      <c r="I3" s="5" t="s">
        <v>3</v>
      </c>
      <c r="J3" s="7" t="s">
        <v>6</v>
      </c>
      <c r="K3" s="5" t="s">
        <v>7</v>
      </c>
      <c r="L3" s="8" t="s">
        <v>3</v>
      </c>
      <c r="M3" s="5" t="s">
        <v>6</v>
      </c>
      <c r="N3" s="5" t="s">
        <v>7</v>
      </c>
      <c r="O3" s="5" t="s">
        <v>3</v>
      </c>
    </row>
    <row r="4" spans="1:17" ht="15" customHeight="1" thickBot="1">
      <c r="A4" s="48" t="s">
        <v>8</v>
      </c>
      <c r="B4" s="6" t="s">
        <v>9</v>
      </c>
      <c r="C4" s="5" t="s">
        <v>10</v>
      </c>
      <c r="D4" s="9">
        <v>167</v>
      </c>
      <c r="E4" s="10">
        <v>153</v>
      </c>
      <c r="F4" s="11">
        <f>D4+E4</f>
        <v>320</v>
      </c>
      <c r="G4" s="10">
        <v>1117</v>
      </c>
      <c r="H4" s="10">
        <v>1160</v>
      </c>
      <c r="I4" s="10">
        <f>G4+H4</f>
        <v>2277</v>
      </c>
      <c r="J4" s="9">
        <v>873</v>
      </c>
      <c r="K4" s="10">
        <v>1299</v>
      </c>
      <c r="L4" s="11">
        <f>J4+K4</f>
        <v>2172</v>
      </c>
      <c r="M4" s="10">
        <f>SUM(D4,G4,J4)</f>
        <v>2157</v>
      </c>
      <c r="N4" s="10">
        <f>SUM(E4,H4,K4)</f>
        <v>2612</v>
      </c>
      <c r="O4" s="10">
        <f>F4+I4+L4</f>
        <v>4769</v>
      </c>
    </row>
    <row r="5" spans="1:17" ht="15" customHeight="1" thickTop="1" thickBot="1">
      <c r="A5" s="48"/>
      <c r="B5" s="6" t="s">
        <v>11</v>
      </c>
      <c r="C5" s="5" t="s">
        <v>12</v>
      </c>
      <c r="D5" s="12">
        <f t="shared" ref="D5:N5" si="0">D4/$O$4</f>
        <v>3.5017823443069827E-2</v>
      </c>
      <c r="E5" s="13">
        <f t="shared" si="0"/>
        <v>3.208219752568673E-2</v>
      </c>
      <c r="F5" s="13">
        <f t="shared" si="0"/>
        <v>6.7100020968756557E-2</v>
      </c>
      <c r="G5" s="12">
        <f t="shared" si="0"/>
        <v>0.23422101069406584</v>
      </c>
      <c r="H5" s="13">
        <f t="shared" si="0"/>
        <v>0.24323757601174251</v>
      </c>
      <c r="I5" s="13">
        <f t="shared" si="0"/>
        <v>0.47745858670580832</v>
      </c>
      <c r="J5" s="12">
        <f t="shared" si="0"/>
        <v>0.18305724470538898</v>
      </c>
      <c r="K5" s="13">
        <f t="shared" si="0"/>
        <v>0.27238414762004615</v>
      </c>
      <c r="L5" s="13">
        <f t="shared" si="0"/>
        <v>0.45544139232543512</v>
      </c>
      <c r="M5" s="12">
        <f t="shared" si="0"/>
        <v>0.45229607884252465</v>
      </c>
      <c r="N5" s="13">
        <f t="shared" si="0"/>
        <v>0.54770392115747535</v>
      </c>
      <c r="O5" s="13"/>
      <c r="P5" s="14"/>
    </row>
    <row r="6" spans="1:17" ht="15" customHeight="1" thickTop="1" thickBot="1">
      <c r="A6" s="48"/>
      <c r="B6" s="15" t="s">
        <v>13</v>
      </c>
      <c r="C6" s="16" t="s">
        <v>12</v>
      </c>
      <c r="D6" s="17">
        <f t="shared" ref="D6:O6" si="1">D4/$O$31</f>
        <v>5.2075212822351802E-3</v>
      </c>
      <c r="E6" s="18">
        <f t="shared" si="1"/>
        <v>4.7709626118681596E-3</v>
      </c>
      <c r="F6" s="18">
        <f t="shared" si="1"/>
        <v>9.9784838941033398E-3</v>
      </c>
      <c r="G6" s="17">
        <f t="shared" si="1"/>
        <v>3.4831145342854468E-2</v>
      </c>
      <c r="H6" s="18">
        <f t="shared" si="1"/>
        <v>3.6172004116124604E-2</v>
      </c>
      <c r="I6" s="19">
        <f t="shared" si="1"/>
        <v>7.1003149458979078E-2</v>
      </c>
      <c r="J6" s="18">
        <f t="shared" si="1"/>
        <v>2.7222551373600672E-2</v>
      </c>
      <c r="K6" s="18">
        <f t="shared" si="1"/>
        <v>4.0506408057625745E-2</v>
      </c>
      <c r="L6" s="18">
        <f t="shared" si="1"/>
        <v>6.7728959431226421E-2</v>
      </c>
      <c r="M6" s="17">
        <f t="shared" si="1"/>
        <v>6.7261217998690323E-2</v>
      </c>
      <c r="N6" s="18">
        <f t="shared" si="1"/>
        <v>8.1449374785618506E-2</v>
      </c>
      <c r="O6" s="18">
        <f t="shared" si="1"/>
        <v>0.14871059278430884</v>
      </c>
    </row>
    <row r="7" spans="1:17" ht="15" customHeight="1" thickTop="1" thickBot="1">
      <c r="A7" s="49" t="s">
        <v>14</v>
      </c>
      <c r="B7" s="6" t="s">
        <v>9</v>
      </c>
      <c r="C7" s="20" t="s">
        <v>10</v>
      </c>
      <c r="D7" s="21">
        <v>178</v>
      </c>
      <c r="E7" s="22">
        <v>177</v>
      </c>
      <c r="F7" s="23">
        <f>D7+E7</f>
        <v>355</v>
      </c>
      <c r="G7" s="21">
        <v>1062</v>
      </c>
      <c r="H7" s="22">
        <v>949</v>
      </c>
      <c r="I7" s="24">
        <f>G7+H7</f>
        <v>2011</v>
      </c>
      <c r="J7" s="25">
        <v>575</v>
      </c>
      <c r="K7" s="22">
        <v>923</v>
      </c>
      <c r="L7" s="24">
        <f>J7+K7</f>
        <v>1498</v>
      </c>
      <c r="M7" s="25">
        <f>SUM(D7,G7,J7)</f>
        <v>1815</v>
      </c>
      <c r="N7" s="25">
        <f>SUM(E7,H7,K7)</f>
        <v>2049</v>
      </c>
      <c r="O7" s="25">
        <f>F7+I7+L7</f>
        <v>3864</v>
      </c>
    </row>
    <row r="8" spans="1:17" ht="15" customHeight="1" thickTop="1" thickBot="1">
      <c r="A8" s="49"/>
      <c r="B8" s="6" t="s">
        <v>11</v>
      </c>
      <c r="C8" s="26" t="s">
        <v>12</v>
      </c>
      <c r="D8" s="27">
        <f t="shared" ref="D8:N8" si="2">D7/$O$7</f>
        <v>4.606625258799172E-2</v>
      </c>
      <c r="E8" s="28">
        <f t="shared" si="2"/>
        <v>4.5807453416149072E-2</v>
      </c>
      <c r="F8" s="29">
        <f t="shared" si="2"/>
        <v>9.1873706004140784E-2</v>
      </c>
      <c r="G8" s="27">
        <f t="shared" si="2"/>
        <v>0.2748447204968944</v>
      </c>
      <c r="H8" s="28">
        <f t="shared" si="2"/>
        <v>0.24560041407867494</v>
      </c>
      <c r="I8" s="29">
        <f t="shared" si="2"/>
        <v>0.5204451345755694</v>
      </c>
      <c r="J8" s="27">
        <f t="shared" si="2"/>
        <v>0.14880952380952381</v>
      </c>
      <c r="K8" s="28">
        <f t="shared" si="2"/>
        <v>0.23887163561076605</v>
      </c>
      <c r="L8" s="29">
        <f t="shared" si="2"/>
        <v>0.38768115942028986</v>
      </c>
      <c r="M8" s="27">
        <f t="shared" si="2"/>
        <v>0.46972049689440992</v>
      </c>
      <c r="N8" s="13">
        <f t="shared" si="2"/>
        <v>0.53027950310559002</v>
      </c>
      <c r="O8" s="30"/>
    </row>
    <row r="9" spans="1:17" ht="15" customHeight="1" thickTop="1" thickBot="1">
      <c r="A9" s="49"/>
      <c r="B9" s="15" t="s">
        <v>13</v>
      </c>
      <c r="C9" s="31" t="s">
        <v>12</v>
      </c>
      <c r="D9" s="32">
        <f t="shared" ref="D9:O9" si="3">D7/$O$31</f>
        <v>5.550531666094983E-3</v>
      </c>
      <c r="E9" s="33">
        <f t="shared" si="3"/>
        <v>5.5193489039259101E-3</v>
      </c>
      <c r="F9" s="19">
        <f t="shared" si="3"/>
        <v>1.1069880570020892E-2</v>
      </c>
      <c r="G9" s="32">
        <f t="shared" si="3"/>
        <v>3.3116093423555461E-2</v>
      </c>
      <c r="H9" s="33">
        <f t="shared" si="3"/>
        <v>2.9592441298450217E-2</v>
      </c>
      <c r="I9" s="19">
        <f t="shared" si="3"/>
        <v>6.2708534722005674E-2</v>
      </c>
      <c r="J9" s="32">
        <f t="shared" si="3"/>
        <v>1.7930088247216938E-2</v>
      </c>
      <c r="K9" s="33">
        <f t="shared" si="3"/>
        <v>2.8781689482054319E-2</v>
      </c>
      <c r="L9" s="19">
        <f t="shared" si="3"/>
        <v>4.6711777729271257E-2</v>
      </c>
      <c r="M9" s="32">
        <f t="shared" si="3"/>
        <v>5.6596713336867381E-2</v>
      </c>
      <c r="N9" s="33">
        <f t="shared" si="3"/>
        <v>6.3893479684430446E-2</v>
      </c>
      <c r="O9" s="18">
        <f t="shared" si="3"/>
        <v>0.12049019302129782</v>
      </c>
    </row>
    <row r="10" spans="1:17" ht="15" customHeight="1" thickTop="1" thickBot="1">
      <c r="A10" s="49" t="s">
        <v>15</v>
      </c>
      <c r="B10" s="34" t="s">
        <v>9</v>
      </c>
      <c r="C10" s="35" t="s">
        <v>10</v>
      </c>
      <c r="D10" s="36">
        <v>25</v>
      </c>
      <c r="E10" s="37">
        <v>24</v>
      </c>
      <c r="F10" s="38">
        <f>D10+E10</f>
        <v>49</v>
      </c>
      <c r="G10" s="36">
        <v>215</v>
      </c>
      <c r="H10" s="37">
        <v>165</v>
      </c>
      <c r="I10" s="38">
        <f>G10+H10</f>
        <v>380</v>
      </c>
      <c r="J10" s="36">
        <v>208</v>
      </c>
      <c r="K10" s="37">
        <v>278</v>
      </c>
      <c r="L10" s="38">
        <f>J10+K10</f>
        <v>486</v>
      </c>
      <c r="M10" s="37">
        <f>SUM(D10,G10,J10)</f>
        <v>448</v>
      </c>
      <c r="N10" s="37">
        <f>SUM(E10,H10,K10)</f>
        <v>467</v>
      </c>
      <c r="O10" s="37">
        <f>F10+I10+L10</f>
        <v>915</v>
      </c>
      <c r="P10" s="39"/>
    </row>
    <row r="11" spans="1:17" ht="15" customHeight="1" thickTop="1" thickBot="1">
      <c r="A11" s="49"/>
      <c r="B11" s="6" t="s">
        <v>11</v>
      </c>
      <c r="C11" s="5" t="s">
        <v>12</v>
      </c>
      <c r="D11" s="12">
        <f t="shared" ref="D11:N11" si="4">D10/$O$10</f>
        <v>2.7322404371584699E-2</v>
      </c>
      <c r="E11" s="13">
        <f t="shared" si="4"/>
        <v>2.6229508196721311E-2</v>
      </c>
      <c r="F11" s="13">
        <f t="shared" si="4"/>
        <v>5.3551912568306013E-2</v>
      </c>
      <c r="G11" s="12">
        <f t="shared" si="4"/>
        <v>0.23497267759562843</v>
      </c>
      <c r="H11" s="13">
        <f t="shared" si="4"/>
        <v>0.18032786885245902</v>
      </c>
      <c r="I11" s="29">
        <f t="shared" si="4"/>
        <v>0.41530054644808745</v>
      </c>
      <c r="J11" s="12">
        <f t="shared" si="4"/>
        <v>0.22732240437158471</v>
      </c>
      <c r="K11" s="13">
        <f t="shared" si="4"/>
        <v>0.30382513661202187</v>
      </c>
      <c r="L11" s="13">
        <f t="shared" si="4"/>
        <v>0.5311475409836065</v>
      </c>
      <c r="M11" s="12">
        <f t="shared" si="4"/>
        <v>0.48961748633879781</v>
      </c>
      <c r="N11" s="13">
        <f t="shared" si="4"/>
        <v>0.51038251366120213</v>
      </c>
      <c r="O11" s="13"/>
      <c r="Q11" s="40"/>
    </row>
    <row r="12" spans="1:17" ht="15" customHeight="1" thickTop="1" thickBot="1">
      <c r="A12" s="49"/>
      <c r="B12" s="15" t="s">
        <v>13</v>
      </c>
      <c r="C12" s="16" t="s">
        <v>12</v>
      </c>
      <c r="D12" s="17">
        <f t="shared" ref="D12:O12" si="5">D10/$O$31</f>
        <v>7.7956905422682337E-4</v>
      </c>
      <c r="E12" s="18">
        <f t="shared" si="5"/>
        <v>7.4838629205775046E-4</v>
      </c>
      <c r="F12" s="18">
        <f t="shared" si="5"/>
        <v>1.5279553462845738E-3</v>
      </c>
      <c r="G12" s="17">
        <f t="shared" si="5"/>
        <v>6.7042938663506814E-3</v>
      </c>
      <c r="H12" s="18">
        <f t="shared" si="5"/>
        <v>5.1451557578970344E-3</v>
      </c>
      <c r="I12" s="19">
        <f t="shared" si="5"/>
        <v>1.1849449624247716E-2</v>
      </c>
      <c r="J12" s="18">
        <f t="shared" si="5"/>
        <v>6.486014531167171E-3</v>
      </c>
      <c r="K12" s="18">
        <f t="shared" si="5"/>
        <v>8.6688078830022761E-3</v>
      </c>
      <c r="L12" s="18">
        <f t="shared" si="5"/>
        <v>1.5154822414169447E-2</v>
      </c>
      <c r="M12" s="17">
        <f t="shared" si="5"/>
        <v>1.3969877451744675E-2</v>
      </c>
      <c r="N12" s="18">
        <f t="shared" si="5"/>
        <v>1.4562349932957061E-2</v>
      </c>
      <c r="O12" s="18">
        <f t="shared" si="5"/>
        <v>2.8532227384701736E-2</v>
      </c>
    </row>
    <row r="13" spans="1:17" ht="15" customHeight="1" thickTop="1" thickBot="1">
      <c r="A13" s="49" t="s">
        <v>16</v>
      </c>
      <c r="B13" s="6" t="s">
        <v>9</v>
      </c>
      <c r="C13" s="5" t="s">
        <v>10</v>
      </c>
      <c r="D13" s="9">
        <v>267</v>
      </c>
      <c r="E13" s="10">
        <v>298</v>
      </c>
      <c r="F13" s="11">
        <f>D13+E13</f>
        <v>565</v>
      </c>
      <c r="G13" s="9">
        <v>1497</v>
      </c>
      <c r="H13" s="10">
        <v>1368</v>
      </c>
      <c r="I13" s="11">
        <f>G13+H13</f>
        <v>2865</v>
      </c>
      <c r="J13" s="9">
        <v>697</v>
      </c>
      <c r="K13" s="10">
        <v>1002</v>
      </c>
      <c r="L13" s="11">
        <f>J13+K13</f>
        <v>1699</v>
      </c>
      <c r="M13" s="10">
        <f>SUM(D13,G13,J13)</f>
        <v>2461</v>
      </c>
      <c r="N13" s="10">
        <f>SUM(E13,H13,K13)</f>
        <v>2668</v>
      </c>
      <c r="O13" s="10">
        <f>F13+I13+L13</f>
        <v>5129</v>
      </c>
    </row>
    <row r="14" spans="1:17" ht="15" customHeight="1" thickTop="1" thickBot="1">
      <c r="A14" s="49"/>
      <c r="B14" s="6" t="s">
        <v>11</v>
      </c>
      <c r="C14" s="5" t="s">
        <v>12</v>
      </c>
      <c r="D14" s="12">
        <f t="shared" ref="D14:N14" si="6">D13/$O$13</f>
        <v>5.2056931175667773E-2</v>
      </c>
      <c r="E14" s="13">
        <f t="shared" si="6"/>
        <v>5.8100994345876386E-2</v>
      </c>
      <c r="F14" s="13">
        <f t="shared" si="6"/>
        <v>0.11015792552154416</v>
      </c>
      <c r="G14" s="12">
        <f t="shared" si="6"/>
        <v>0.29186976018717098</v>
      </c>
      <c r="H14" s="13">
        <f t="shared" si="6"/>
        <v>0.26671865860791577</v>
      </c>
      <c r="I14" s="29">
        <f t="shared" si="6"/>
        <v>0.55858841879508681</v>
      </c>
      <c r="J14" s="12">
        <f t="shared" si="6"/>
        <v>0.13589393643985181</v>
      </c>
      <c r="K14" s="13">
        <f t="shared" si="6"/>
        <v>0.19535971924351725</v>
      </c>
      <c r="L14" s="13">
        <f t="shared" si="6"/>
        <v>0.33125365568336906</v>
      </c>
      <c r="M14" s="12">
        <f t="shared" si="6"/>
        <v>0.47982062780269058</v>
      </c>
      <c r="N14" s="13">
        <f t="shared" si="6"/>
        <v>0.52017937219730936</v>
      </c>
      <c r="O14" s="13"/>
    </row>
    <row r="15" spans="1:17" ht="15" customHeight="1" thickTop="1" thickBot="1">
      <c r="A15" s="49"/>
      <c r="B15" s="15" t="s">
        <v>13</v>
      </c>
      <c r="C15" s="16" t="s">
        <v>12</v>
      </c>
      <c r="D15" s="17">
        <f t="shared" ref="D15:O15" si="7">D13/$O$31</f>
        <v>8.3257974991424732E-3</v>
      </c>
      <c r="E15" s="18">
        <f t="shared" si="7"/>
        <v>9.2924631263837359E-3</v>
      </c>
      <c r="F15" s="18">
        <f t="shared" si="7"/>
        <v>1.7618260625526207E-2</v>
      </c>
      <c r="G15" s="17">
        <f t="shared" si="7"/>
        <v>4.6680594967102189E-2</v>
      </c>
      <c r="H15" s="18">
        <f t="shared" si="7"/>
        <v>4.2658018647291775E-2</v>
      </c>
      <c r="I15" s="19">
        <f t="shared" si="7"/>
        <v>8.9338613614393964E-2</v>
      </c>
      <c r="J15" s="18">
        <f t="shared" si="7"/>
        <v>2.1734385231843838E-2</v>
      </c>
      <c r="K15" s="18">
        <f t="shared" si="7"/>
        <v>3.1245127693411083E-2</v>
      </c>
      <c r="L15" s="18">
        <f t="shared" si="7"/>
        <v>5.2979512925254921E-2</v>
      </c>
      <c r="M15" s="17">
        <f t="shared" si="7"/>
        <v>7.67407776980885E-2</v>
      </c>
      <c r="N15" s="18">
        <f t="shared" si="7"/>
        <v>8.3195609467086595E-2</v>
      </c>
      <c r="O15" s="18">
        <f t="shared" si="7"/>
        <v>0.15993638716517508</v>
      </c>
    </row>
    <row r="16" spans="1:17" ht="15" customHeight="1" thickTop="1" thickBot="1">
      <c r="A16" s="49" t="s">
        <v>17</v>
      </c>
      <c r="B16" s="6" t="s">
        <v>9</v>
      </c>
      <c r="C16" s="5" t="s">
        <v>10</v>
      </c>
      <c r="D16" s="9">
        <v>361</v>
      </c>
      <c r="E16" s="10">
        <v>345</v>
      </c>
      <c r="F16" s="11">
        <f>D16+E16</f>
        <v>706</v>
      </c>
      <c r="G16" s="9">
        <v>1903</v>
      </c>
      <c r="H16" s="10">
        <v>1798</v>
      </c>
      <c r="I16" s="11">
        <f>G16+H16</f>
        <v>3701</v>
      </c>
      <c r="J16" s="9">
        <v>1240</v>
      </c>
      <c r="K16" s="10">
        <v>1795</v>
      </c>
      <c r="L16" s="11">
        <f>J16+K16</f>
        <v>3035</v>
      </c>
      <c r="M16" s="10">
        <f>SUM(D16,G16,J16)</f>
        <v>3504</v>
      </c>
      <c r="N16" s="10">
        <f>SUM(E16,H16,K16)</f>
        <v>3938</v>
      </c>
      <c r="O16" s="10">
        <f>F16+I16+L16</f>
        <v>7442</v>
      </c>
    </row>
    <row r="17" spans="1:17" ht="15" customHeight="1" thickTop="1" thickBot="1">
      <c r="A17" s="49"/>
      <c r="B17" s="6" t="s">
        <v>11</v>
      </c>
      <c r="C17" s="5" t="s">
        <v>12</v>
      </c>
      <c r="D17" s="12">
        <f t="shared" ref="D17:N17" si="8">D16/$O$16</f>
        <v>4.8508465466272507E-2</v>
      </c>
      <c r="E17" s="13">
        <f t="shared" si="8"/>
        <v>4.6358505778016659E-2</v>
      </c>
      <c r="F17" s="13">
        <f t="shared" si="8"/>
        <v>9.4866971244289167E-2</v>
      </c>
      <c r="G17" s="12">
        <f t="shared" si="8"/>
        <v>0.2557108304219296</v>
      </c>
      <c r="H17" s="13">
        <f t="shared" si="8"/>
        <v>0.24160171996775059</v>
      </c>
      <c r="I17" s="29">
        <f t="shared" si="8"/>
        <v>0.4973125503896802</v>
      </c>
      <c r="J17" s="12">
        <f t="shared" si="8"/>
        <v>0.16662187583982802</v>
      </c>
      <c r="K17" s="13">
        <f t="shared" si="8"/>
        <v>0.24119860252620262</v>
      </c>
      <c r="L17" s="13">
        <f t="shared" si="8"/>
        <v>0.40782047836603064</v>
      </c>
      <c r="M17" s="12">
        <f t="shared" si="8"/>
        <v>0.47084117172803008</v>
      </c>
      <c r="N17" s="13">
        <f t="shared" si="8"/>
        <v>0.52915882827196992</v>
      </c>
      <c r="O17" s="13"/>
      <c r="Q17" s="41"/>
    </row>
    <row r="18" spans="1:17" ht="15" customHeight="1" thickTop="1" thickBot="1">
      <c r="A18" s="49"/>
      <c r="B18" s="6" t="s">
        <v>13</v>
      </c>
      <c r="C18" s="5" t="s">
        <v>12</v>
      </c>
      <c r="D18" s="17">
        <f t="shared" ref="D18:O18" si="9">D16/$O$31</f>
        <v>1.125697714303533E-2</v>
      </c>
      <c r="E18" s="18">
        <f t="shared" si="9"/>
        <v>1.0758052948330163E-2</v>
      </c>
      <c r="F18" s="18">
        <f t="shared" si="9"/>
        <v>2.2015030091365493E-2</v>
      </c>
      <c r="G18" s="17">
        <f t="shared" si="9"/>
        <v>5.9340796407745797E-2</v>
      </c>
      <c r="H18" s="18">
        <f t="shared" si="9"/>
        <v>5.6066606379993139E-2</v>
      </c>
      <c r="I18" s="19">
        <f t="shared" si="9"/>
        <v>0.11540740278773894</v>
      </c>
      <c r="J18" s="18">
        <f t="shared" si="9"/>
        <v>3.8666625089650443E-2</v>
      </c>
      <c r="K18" s="18">
        <f t="shared" si="9"/>
        <v>5.597305809348592E-2</v>
      </c>
      <c r="L18" s="18">
        <f t="shared" si="9"/>
        <v>9.4639683183136356E-2</v>
      </c>
      <c r="M18" s="17">
        <f t="shared" si="9"/>
        <v>0.10926439864043157</v>
      </c>
      <c r="N18" s="18">
        <f t="shared" si="9"/>
        <v>0.12279771742180923</v>
      </c>
      <c r="O18" s="18">
        <f t="shared" si="9"/>
        <v>0.23206211606224078</v>
      </c>
    </row>
    <row r="19" spans="1:17" ht="15" customHeight="1" thickTop="1" thickBot="1">
      <c r="A19" s="49" t="s">
        <v>18</v>
      </c>
      <c r="B19" s="42" t="s">
        <v>9</v>
      </c>
      <c r="C19" s="43" t="s">
        <v>10</v>
      </c>
      <c r="D19" s="9">
        <v>170</v>
      </c>
      <c r="E19" s="10">
        <v>188</v>
      </c>
      <c r="F19" s="11">
        <f>D19+E19</f>
        <v>358</v>
      </c>
      <c r="G19" s="9">
        <v>1038</v>
      </c>
      <c r="H19" s="10">
        <v>927</v>
      </c>
      <c r="I19" s="11">
        <f>G19+H19</f>
        <v>1965</v>
      </c>
      <c r="J19" s="9">
        <v>632</v>
      </c>
      <c r="K19" s="10">
        <v>815</v>
      </c>
      <c r="L19" s="11">
        <f>J19+K19</f>
        <v>1447</v>
      </c>
      <c r="M19" s="10">
        <f>SUM(D19,G19,J19)</f>
        <v>1840</v>
      </c>
      <c r="N19" s="10">
        <f>SUM(E19,H19,K19)</f>
        <v>1930</v>
      </c>
      <c r="O19" s="10">
        <f>F19+I19+L19</f>
        <v>3770</v>
      </c>
    </row>
    <row r="20" spans="1:17" ht="15" customHeight="1" thickTop="1" thickBot="1">
      <c r="A20" s="49"/>
      <c r="B20" s="6" t="s">
        <v>11</v>
      </c>
      <c r="C20" s="5" t="s">
        <v>12</v>
      </c>
      <c r="D20" s="12">
        <f t="shared" ref="D20:N20" si="10">D19/$O$19</f>
        <v>4.5092838196286469E-2</v>
      </c>
      <c r="E20" s="13">
        <f t="shared" si="10"/>
        <v>4.986737400530504E-2</v>
      </c>
      <c r="F20" s="13">
        <f t="shared" si="10"/>
        <v>9.496021220159151E-2</v>
      </c>
      <c r="G20" s="12">
        <f t="shared" si="10"/>
        <v>0.27533156498673739</v>
      </c>
      <c r="H20" s="13">
        <f t="shared" si="10"/>
        <v>0.24588859416445624</v>
      </c>
      <c r="I20" s="29">
        <f t="shared" si="10"/>
        <v>0.52122015915119368</v>
      </c>
      <c r="J20" s="12">
        <f t="shared" si="10"/>
        <v>0.16763925729442972</v>
      </c>
      <c r="K20" s="13">
        <f t="shared" si="10"/>
        <v>0.21618037135278514</v>
      </c>
      <c r="L20" s="13">
        <f t="shared" si="10"/>
        <v>0.38381962864721486</v>
      </c>
      <c r="M20" s="12">
        <f t="shared" si="10"/>
        <v>0.48806366047745359</v>
      </c>
      <c r="N20" s="13">
        <f t="shared" si="10"/>
        <v>0.51193633952254647</v>
      </c>
      <c r="O20" s="13"/>
    </row>
    <row r="21" spans="1:17" ht="15" customHeight="1" thickTop="1" thickBot="1">
      <c r="A21" s="49"/>
      <c r="B21" s="15" t="s">
        <v>13</v>
      </c>
      <c r="C21" s="16" t="s">
        <v>12</v>
      </c>
      <c r="D21" s="17">
        <f t="shared" ref="D21:O21" si="11">D19/$O$31</f>
        <v>5.3010695687423989E-3</v>
      </c>
      <c r="E21" s="18">
        <f t="shared" si="11"/>
        <v>5.8623592877857121E-3</v>
      </c>
      <c r="F21" s="18">
        <f t="shared" si="11"/>
        <v>1.1163428856528112E-2</v>
      </c>
      <c r="G21" s="17">
        <f t="shared" si="11"/>
        <v>3.2367707131497711E-2</v>
      </c>
      <c r="H21" s="18">
        <f t="shared" si="11"/>
        <v>2.8906420530730611E-2</v>
      </c>
      <c r="I21" s="19">
        <f t="shared" si="11"/>
        <v>6.1274127662228318E-2</v>
      </c>
      <c r="J21" s="18">
        <f t="shared" si="11"/>
        <v>1.9707505690854096E-2</v>
      </c>
      <c r="K21" s="18">
        <f t="shared" si="11"/>
        <v>2.5413951167794442E-2</v>
      </c>
      <c r="L21" s="18">
        <f t="shared" si="11"/>
        <v>4.5121456858648538E-2</v>
      </c>
      <c r="M21" s="17">
        <f t="shared" si="11"/>
        <v>5.7376282391094206E-2</v>
      </c>
      <c r="N21" s="18">
        <f t="shared" si="11"/>
        <v>6.0182730986310766E-2</v>
      </c>
      <c r="O21" s="18">
        <f t="shared" si="11"/>
        <v>0.11755901337740497</v>
      </c>
    </row>
    <row r="22" spans="1:17" ht="15" customHeight="1" thickTop="1" thickBot="1">
      <c r="A22" s="49" t="s">
        <v>19</v>
      </c>
      <c r="B22" s="6" t="s">
        <v>9</v>
      </c>
      <c r="C22" s="5" t="s">
        <v>10</v>
      </c>
      <c r="D22" s="9">
        <v>44</v>
      </c>
      <c r="E22" s="10">
        <v>42</v>
      </c>
      <c r="F22" s="11">
        <f>D22+E22</f>
        <v>86</v>
      </c>
      <c r="G22" s="9">
        <v>261</v>
      </c>
      <c r="H22" s="10">
        <v>233</v>
      </c>
      <c r="I22" s="11">
        <f>G22+H22</f>
        <v>494</v>
      </c>
      <c r="J22" s="9">
        <v>229</v>
      </c>
      <c r="K22" s="10">
        <v>296</v>
      </c>
      <c r="L22" s="11">
        <f>J22+K22</f>
        <v>525</v>
      </c>
      <c r="M22" s="10">
        <f>SUM(D22,G22,J22)</f>
        <v>534</v>
      </c>
      <c r="N22" s="10">
        <f>SUM(E22,H22,K22)</f>
        <v>571</v>
      </c>
      <c r="O22" s="10">
        <f>F22+I22+L22</f>
        <v>1105</v>
      </c>
    </row>
    <row r="23" spans="1:17" ht="15" customHeight="1" thickTop="1" thickBot="1">
      <c r="A23" s="49"/>
      <c r="B23" s="6" t="s">
        <v>11</v>
      </c>
      <c r="C23" s="5" t="s">
        <v>12</v>
      </c>
      <c r="D23" s="12">
        <f t="shared" ref="D23:N23" si="12">D22/$O$22</f>
        <v>3.9819004524886875E-2</v>
      </c>
      <c r="E23" s="13">
        <f t="shared" si="12"/>
        <v>3.8009049773755653E-2</v>
      </c>
      <c r="F23" s="13">
        <f t="shared" si="12"/>
        <v>7.7828054298642535E-2</v>
      </c>
      <c r="G23" s="12">
        <f t="shared" si="12"/>
        <v>0.23619909502262443</v>
      </c>
      <c r="H23" s="13">
        <f t="shared" si="12"/>
        <v>0.21085972850678733</v>
      </c>
      <c r="I23" s="29">
        <f t="shared" si="12"/>
        <v>0.44705882352941179</v>
      </c>
      <c r="J23" s="12">
        <f t="shared" si="12"/>
        <v>0.2072398190045249</v>
      </c>
      <c r="K23" s="13">
        <f t="shared" si="12"/>
        <v>0.26787330316742081</v>
      </c>
      <c r="L23" s="13">
        <f t="shared" si="12"/>
        <v>0.47511312217194568</v>
      </c>
      <c r="M23" s="12">
        <f t="shared" si="12"/>
        <v>0.4832579185520362</v>
      </c>
      <c r="N23" s="13">
        <f t="shared" si="12"/>
        <v>0.51674208144796385</v>
      </c>
      <c r="O23" s="13"/>
    </row>
    <row r="24" spans="1:17" ht="15" customHeight="1" thickTop="1" thickBot="1">
      <c r="A24" s="49"/>
      <c r="B24" s="6" t="s">
        <v>13</v>
      </c>
      <c r="C24" s="5" t="s">
        <v>12</v>
      </c>
      <c r="D24" s="17">
        <f t="shared" ref="D24:O24" si="13">D22/$O$31</f>
        <v>1.3720415354392093E-3</v>
      </c>
      <c r="E24" s="18">
        <f t="shared" si="13"/>
        <v>1.3096760111010633E-3</v>
      </c>
      <c r="F24" s="18">
        <f t="shared" si="13"/>
        <v>2.6817175465402724E-3</v>
      </c>
      <c r="G24" s="17">
        <f t="shared" si="13"/>
        <v>8.1387009261280358E-3</v>
      </c>
      <c r="H24" s="18">
        <f t="shared" si="13"/>
        <v>7.2655835853939945E-3</v>
      </c>
      <c r="I24" s="19">
        <f t="shared" si="13"/>
        <v>1.540428451152203E-2</v>
      </c>
      <c r="J24" s="18">
        <f t="shared" si="13"/>
        <v>7.1408525367177029E-3</v>
      </c>
      <c r="K24" s="18">
        <f t="shared" si="13"/>
        <v>9.2300976020455883E-3</v>
      </c>
      <c r="L24" s="18">
        <f t="shared" si="13"/>
        <v>1.6370950138763291E-2</v>
      </c>
      <c r="M24" s="17">
        <f t="shared" si="13"/>
        <v>1.6651594998284946E-2</v>
      </c>
      <c r="N24" s="18">
        <f t="shared" si="13"/>
        <v>1.7805357198540647E-2</v>
      </c>
      <c r="O24" s="13">
        <f t="shared" si="13"/>
        <v>3.4456952196825597E-2</v>
      </c>
    </row>
    <row r="25" spans="1:17" ht="15" customHeight="1" thickTop="1" thickBot="1">
      <c r="A25" s="49" t="s">
        <v>20</v>
      </c>
      <c r="B25" s="42" t="s">
        <v>9</v>
      </c>
      <c r="C25" s="43" t="s">
        <v>10</v>
      </c>
      <c r="D25" s="9">
        <v>59</v>
      </c>
      <c r="E25" s="10">
        <v>61</v>
      </c>
      <c r="F25" s="11">
        <f>D25+E25</f>
        <v>120</v>
      </c>
      <c r="G25" s="9">
        <v>380</v>
      </c>
      <c r="H25" s="10">
        <v>328</v>
      </c>
      <c r="I25" s="11">
        <f>G25+H25</f>
        <v>708</v>
      </c>
      <c r="J25" s="9">
        <v>316</v>
      </c>
      <c r="K25" s="10">
        <v>416</v>
      </c>
      <c r="L25" s="11">
        <f>J25+K25</f>
        <v>732</v>
      </c>
      <c r="M25" s="10">
        <f>SUM(D25,G25,J25)</f>
        <v>755</v>
      </c>
      <c r="N25" s="10">
        <f>SUM(E25,H25,K25)</f>
        <v>805</v>
      </c>
      <c r="O25" s="44">
        <f>F25+I25+L25</f>
        <v>1560</v>
      </c>
    </row>
    <row r="26" spans="1:17" ht="15" customHeight="1" thickTop="1" thickBot="1">
      <c r="A26" s="49"/>
      <c r="B26" s="6" t="s">
        <v>11</v>
      </c>
      <c r="C26" s="5" t="s">
        <v>12</v>
      </c>
      <c r="D26" s="12">
        <f t="shared" ref="D26:N26" si="14">D25/$O$25</f>
        <v>3.7820512820512818E-2</v>
      </c>
      <c r="E26" s="13">
        <f t="shared" si="14"/>
        <v>3.9102564102564102E-2</v>
      </c>
      <c r="F26" s="13">
        <f t="shared" si="14"/>
        <v>7.6923076923076927E-2</v>
      </c>
      <c r="G26" s="12">
        <f t="shared" si="14"/>
        <v>0.24358974358974358</v>
      </c>
      <c r="H26" s="13">
        <f t="shared" si="14"/>
        <v>0.21025641025641026</v>
      </c>
      <c r="I26" s="29">
        <f t="shared" si="14"/>
        <v>0.45384615384615384</v>
      </c>
      <c r="J26" s="12">
        <f t="shared" si="14"/>
        <v>0.20256410256410257</v>
      </c>
      <c r="K26" s="13">
        <f t="shared" si="14"/>
        <v>0.26666666666666666</v>
      </c>
      <c r="L26" s="13">
        <f t="shared" si="14"/>
        <v>0.46923076923076923</v>
      </c>
      <c r="M26" s="12">
        <f t="shared" si="14"/>
        <v>0.48397435897435898</v>
      </c>
      <c r="N26" s="13">
        <f t="shared" si="14"/>
        <v>0.51602564102564108</v>
      </c>
      <c r="O26" s="13"/>
    </row>
    <row r="27" spans="1:17" ht="15" customHeight="1" thickTop="1" thickBot="1">
      <c r="A27" s="49"/>
      <c r="B27" s="15" t="s">
        <v>13</v>
      </c>
      <c r="C27" s="16" t="s">
        <v>12</v>
      </c>
      <c r="D27" s="17">
        <f t="shared" ref="D27:O27" si="15">D25/$O$31</f>
        <v>1.8397829679753033E-3</v>
      </c>
      <c r="E27" s="18">
        <f t="shared" si="15"/>
        <v>1.9021484923134491E-3</v>
      </c>
      <c r="F27" s="18">
        <f t="shared" si="15"/>
        <v>3.7419314602887524E-3</v>
      </c>
      <c r="G27" s="17">
        <f t="shared" si="15"/>
        <v>1.1849449624247716E-2</v>
      </c>
      <c r="H27" s="18">
        <f t="shared" si="15"/>
        <v>1.0227945991455923E-2</v>
      </c>
      <c r="I27" s="19">
        <f t="shared" si="15"/>
        <v>2.2077395615703641E-2</v>
      </c>
      <c r="J27" s="18">
        <f t="shared" si="15"/>
        <v>9.8537528454270482E-3</v>
      </c>
      <c r="K27" s="18">
        <f t="shared" si="15"/>
        <v>1.2972029062334342E-2</v>
      </c>
      <c r="L27" s="18">
        <f t="shared" si="15"/>
        <v>2.282578190776139E-2</v>
      </c>
      <c r="M27" s="17">
        <f t="shared" si="15"/>
        <v>2.3542985437650068E-2</v>
      </c>
      <c r="N27" s="18">
        <f t="shared" si="15"/>
        <v>2.5102123546103715E-2</v>
      </c>
      <c r="O27" s="18">
        <f t="shared" si="15"/>
        <v>4.8645108983753779E-2</v>
      </c>
    </row>
    <row r="28" spans="1:17" ht="15" customHeight="1" thickTop="1" thickBot="1">
      <c r="A28" s="49" t="s">
        <v>21</v>
      </c>
      <c r="B28" s="42" t="s">
        <v>9</v>
      </c>
      <c r="C28" s="43" t="s">
        <v>10</v>
      </c>
      <c r="D28" s="9">
        <v>192</v>
      </c>
      <c r="E28" s="10">
        <v>195</v>
      </c>
      <c r="F28" s="11">
        <f>D28+E28</f>
        <v>387</v>
      </c>
      <c r="G28" s="9">
        <v>1021</v>
      </c>
      <c r="H28" s="10">
        <v>955</v>
      </c>
      <c r="I28" s="11">
        <f>G28+H28</f>
        <v>1976</v>
      </c>
      <c r="J28" s="9">
        <v>497</v>
      </c>
      <c r="K28" s="10">
        <v>655</v>
      </c>
      <c r="L28" s="11">
        <f>J28+K28</f>
        <v>1152</v>
      </c>
      <c r="M28" s="10">
        <f>SUM(D28,G28,J28)</f>
        <v>1710</v>
      </c>
      <c r="N28" s="10">
        <f>SUM(E28,H28,K28)</f>
        <v>1805</v>
      </c>
      <c r="O28" s="10">
        <f>F28+I28+L28</f>
        <v>3515</v>
      </c>
    </row>
    <row r="29" spans="1:17" ht="15" customHeight="1" thickTop="1" thickBot="1">
      <c r="A29" s="49"/>
      <c r="B29" s="6" t="s">
        <v>11</v>
      </c>
      <c r="C29" s="5" t="s">
        <v>12</v>
      </c>
      <c r="D29" s="12">
        <f t="shared" ref="D29:N29" si="16">D28/$O$28</f>
        <v>5.4623044096728308E-2</v>
      </c>
      <c r="E29" s="13">
        <f t="shared" si="16"/>
        <v>5.5476529160739689E-2</v>
      </c>
      <c r="F29" s="13">
        <f t="shared" si="16"/>
        <v>0.110099573257468</v>
      </c>
      <c r="G29" s="12">
        <f t="shared" si="16"/>
        <v>0.29046941678520627</v>
      </c>
      <c r="H29" s="13">
        <f t="shared" si="16"/>
        <v>0.27169274537695592</v>
      </c>
      <c r="I29" s="29">
        <f t="shared" si="16"/>
        <v>0.56216216216216219</v>
      </c>
      <c r="J29" s="12">
        <f t="shared" si="16"/>
        <v>0.14139402560455192</v>
      </c>
      <c r="K29" s="13">
        <f t="shared" si="16"/>
        <v>0.18634423897581792</v>
      </c>
      <c r="L29" s="13">
        <f t="shared" si="16"/>
        <v>0.32773826458036986</v>
      </c>
      <c r="M29" s="12">
        <f t="shared" si="16"/>
        <v>0.48648648648648651</v>
      </c>
      <c r="N29" s="13">
        <f t="shared" si="16"/>
        <v>0.51351351351351349</v>
      </c>
      <c r="O29" s="13"/>
    </row>
    <row r="30" spans="1:17" ht="15" customHeight="1" thickTop="1" thickBot="1">
      <c r="A30" s="49"/>
      <c r="B30" s="15" t="s">
        <v>13</v>
      </c>
      <c r="C30" s="16" t="s">
        <v>12</v>
      </c>
      <c r="D30" s="17">
        <f t="shared" ref="D30:O30" si="17">D28/$O$31</f>
        <v>5.9870903364620037E-3</v>
      </c>
      <c r="E30" s="18">
        <f t="shared" si="17"/>
        <v>6.0806386229692224E-3</v>
      </c>
      <c r="F30" s="18">
        <f t="shared" si="17"/>
        <v>1.2067728959431227E-2</v>
      </c>
      <c r="G30" s="17">
        <f t="shared" si="17"/>
        <v>3.1837600174623469E-2</v>
      </c>
      <c r="H30" s="18">
        <f t="shared" si="17"/>
        <v>2.9779537871464656E-2</v>
      </c>
      <c r="I30" s="19">
        <f t="shared" si="17"/>
        <v>6.1617138046088121E-2</v>
      </c>
      <c r="J30" s="18">
        <f t="shared" si="17"/>
        <v>1.549783279802925E-2</v>
      </c>
      <c r="K30" s="18">
        <f t="shared" si="17"/>
        <v>2.0424709220742774E-2</v>
      </c>
      <c r="L30" s="18">
        <f t="shared" si="17"/>
        <v>3.592254201877202E-2</v>
      </c>
      <c r="M30" s="17">
        <f t="shared" si="17"/>
        <v>5.3322523309114724E-2</v>
      </c>
      <c r="N30" s="18">
        <f t="shared" si="17"/>
        <v>5.6284885715176654E-2</v>
      </c>
      <c r="O30" s="18">
        <f t="shared" si="17"/>
        <v>0.10960740902429138</v>
      </c>
    </row>
    <row r="31" spans="1:17" ht="15" customHeight="1" thickTop="1" thickBot="1">
      <c r="A31" s="50" t="s">
        <v>22</v>
      </c>
      <c r="B31" s="6" t="s">
        <v>9</v>
      </c>
      <c r="C31" s="5" t="s">
        <v>10</v>
      </c>
      <c r="D31" s="9">
        <f>D4+D7+D10+D13+D16+D19+D22+D25+D28</f>
        <v>1463</v>
      </c>
      <c r="E31" s="9">
        <f>E4+E7+E10+E13+E16+E19+E22+E25+E28</f>
        <v>1483</v>
      </c>
      <c r="F31" s="11">
        <f>D31+E31</f>
        <v>2946</v>
      </c>
      <c r="G31" s="10">
        <f>G4+G7+G10+G13+G16+G19+G22+G25+G28</f>
        <v>8494</v>
      </c>
      <c r="H31" s="10">
        <f>H4+H7+H10+H13+H16+H19+H22+H25+H28</f>
        <v>7883</v>
      </c>
      <c r="I31" s="10">
        <f>G31+H31</f>
        <v>16377</v>
      </c>
      <c r="J31" s="9">
        <f>J4+J7+J10+J13+J16+J19+J22+J25+J28</f>
        <v>5267</v>
      </c>
      <c r="K31" s="9">
        <f>K4+K7+K10+K13+K16+K19+K22+K25+K28</f>
        <v>7479</v>
      </c>
      <c r="L31" s="11">
        <f>J31+K31</f>
        <v>12746</v>
      </c>
      <c r="M31" s="10">
        <f>M4+M7+M10+M13+M16+M19+M22+M25+M28</f>
        <v>15224</v>
      </c>
      <c r="N31" s="10">
        <f>N4+N7+N10+N13+N16+N19+N22+N25+N28</f>
        <v>16845</v>
      </c>
      <c r="O31" s="10">
        <f>F31+I31+L31</f>
        <v>32069</v>
      </c>
    </row>
    <row r="32" spans="1:17" ht="15" customHeight="1" thickTop="1">
      <c r="A32" s="50"/>
      <c r="B32" s="6" t="s">
        <v>13</v>
      </c>
      <c r="C32" s="5" t="s">
        <v>12</v>
      </c>
      <c r="D32" s="12">
        <f>D31/O31</f>
        <v>4.5620381053353705E-2</v>
      </c>
      <c r="E32" s="13">
        <f>E31/O31%/100</f>
        <v>4.6244036296735166E-2</v>
      </c>
      <c r="F32" s="29">
        <f>F31/O31%/100</f>
        <v>9.1864417350088878E-2</v>
      </c>
      <c r="G32" s="12">
        <f>G31/O31%/100</f>
        <v>0.26486638186410549</v>
      </c>
      <c r="H32" s="13">
        <f>H31/O31%/100</f>
        <v>0.24581371417880196</v>
      </c>
      <c r="I32" s="29">
        <f>I31/O31%/100</f>
        <v>0.51068009604290754</v>
      </c>
      <c r="J32" s="12">
        <f>J31/O31%/100</f>
        <v>0.16423960834450718</v>
      </c>
      <c r="K32" s="13">
        <f>K31/O31%/100</f>
        <v>0.23321587826249651</v>
      </c>
      <c r="L32" s="29">
        <f>L31/O31%/100</f>
        <v>0.39745548660700364</v>
      </c>
      <c r="M32" s="12">
        <f>M31/O31%/100</f>
        <v>0.47472637126196637</v>
      </c>
      <c r="N32" s="13">
        <f>N31/O31%/100</f>
        <v>0.52527362873803363</v>
      </c>
      <c r="O32" s="45">
        <f>O31/O31</f>
        <v>1</v>
      </c>
    </row>
    <row r="33" spans="10:10" ht="15.75" customHeight="1">
      <c r="J33" s="47" t="s">
        <v>45</v>
      </c>
    </row>
    <row r="49" spans="7:7">
      <c r="G49" s="41"/>
    </row>
  </sheetData>
  <mergeCells count="15">
    <mergeCell ref="A4:A6"/>
    <mergeCell ref="A25:A27"/>
    <mergeCell ref="A28:A30"/>
    <mergeCell ref="A31:A32"/>
    <mergeCell ref="A7:A9"/>
    <mergeCell ref="A10:A12"/>
    <mergeCell ref="A13:A15"/>
    <mergeCell ref="A16:A18"/>
    <mergeCell ref="A19:A21"/>
    <mergeCell ref="A22:A24"/>
    <mergeCell ref="A1:C1"/>
    <mergeCell ref="D2:F2"/>
    <mergeCell ref="G2:I2"/>
    <mergeCell ref="J2:L2"/>
    <mergeCell ref="M2:O2"/>
  </mergeCells>
  <phoneticPr fontId="7"/>
  <pageMargins left="0.59015748031496096" right="0.59015748031496096" top="0.98385826771653595" bottom="0.39409448818897613" header="0.59015748031496096" footer="0.35433070866141703"/>
  <pageSetup paperSize="9" scale="99" fitToWidth="0" fitToHeight="0" pageOrder="overThenDown" orientation="landscape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J49"/>
  <sheetViews>
    <sheetView tabSelected="1" workbookViewId="0">
      <selection activeCell="E5" sqref="E5"/>
    </sheetView>
  </sheetViews>
  <sheetFormatPr defaultRowHeight="14.25"/>
  <cols>
    <col min="1" max="1" width="7.375" style="46" customWidth="1"/>
    <col min="2" max="2" width="15.125" style="40" customWidth="1"/>
    <col min="3" max="3" width="4.625" style="46" customWidth="1"/>
    <col min="4" max="15" width="7.625" style="1" customWidth="1"/>
    <col min="16" max="1024" width="10.75" style="1" customWidth="1"/>
    <col min="1025" max="1025" width="9" customWidth="1"/>
  </cols>
  <sheetData>
    <row r="1" spans="1:17" ht="13.5" customHeight="1">
      <c r="A1" s="51" t="s">
        <v>44</v>
      </c>
      <c r="B1" s="51"/>
      <c r="C1" s="51"/>
    </row>
    <row r="2" spans="1:17" ht="36" customHeight="1">
      <c r="A2" s="2"/>
      <c r="B2" s="3"/>
      <c r="C2" s="4"/>
      <c r="D2" s="52" t="s">
        <v>0</v>
      </c>
      <c r="E2" s="52"/>
      <c r="F2" s="52"/>
      <c r="G2" s="53" t="s">
        <v>1</v>
      </c>
      <c r="H2" s="53"/>
      <c r="I2" s="53"/>
      <c r="J2" s="53" t="s">
        <v>2</v>
      </c>
      <c r="K2" s="53"/>
      <c r="L2" s="53"/>
      <c r="M2" s="54" t="s">
        <v>3</v>
      </c>
      <c r="N2" s="54"/>
      <c r="O2" s="54"/>
    </row>
    <row r="3" spans="1:17" ht="15" customHeight="1">
      <c r="A3" s="5" t="s">
        <v>4</v>
      </c>
      <c r="B3" s="6"/>
      <c r="C3" s="5" t="s">
        <v>5</v>
      </c>
      <c r="D3" s="7" t="s">
        <v>6</v>
      </c>
      <c r="E3" s="5" t="s">
        <v>7</v>
      </c>
      <c r="F3" s="8" t="s">
        <v>3</v>
      </c>
      <c r="G3" s="5" t="s">
        <v>6</v>
      </c>
      <c r="H3" s="5" t="s">
        <v>7</v>
      </c>
      <c r="I3" s="5" t="s">
        <v>3</v>
      </c>
      <c r="J3" s="7" t="s">
        <v>6</v>
      </c>
      <c r="K3" s="5" t="s">
        <v>7</v>
      </c>
      <c r="L3" s="8" t="s">
        <v>3</v>
      </c>
      <c r="M3" s="5" t="s">
        <v>6</v>
      </c>
      <c r="N3" s="5" t="s">
        <v>7</v>
      </c>
      <c r="O3" s="5" t="s">
        <v>3</v>
      </c>
    </row>
    <row r="4" spans="1:17" ht="15" customHeight="1" thickBot="1">
      <c r="A4" s="48" t="s">
        <v>8</v>
      </c>
      <c r="B4" s="6" t="s">
        <v>9</v>
      </c>
      <c r="C4" s="5" t="s">
        <v>10</v>
      </c>
      <c r="D4" s="9">
        <v>168</v>
      </c>
      <c r="E4" s="10">
        <v>151</v>
      </c>
      <c r="F4" s="11">
        <f>D4+E4</f>
        <v>319</v>
      </c>
      <c r="G4" s="10">
        <v>1108</v>
      </c>
      <c r="H4" s="10">
        <v>1128</v>
      </c>
      <c r="I4" s="10">
        <f>G4+H4</f>
        <v>2236</v>
      </c>
      <c r="J4" s="9">
        <v>866</v>
      </c>
      <c r="K4" s="10">
        <v>1298</v>
      </c>
      <c r="L4" s="11">
        <f>J4+K4</f>
        <v>2164</v>
      </c>
      <c r="M4" s="10">
        <f>SUM(D4,G4,J4)</f>
        <v>2142</v>
      </c>
      <c r="N4" s="10">
        <f>SUM(E4,H4,K4)</f>
        <v>2577</v>
      </c>
      <c r="O4" s="10">
        <f>F4+I4+L4</f>
        <v>4719</v>
      </c>
    </row>
    <row r="5" spans="1:17" ht="15" customHeight="1" thickTop="1" thickBot="1">
      <c r="A5" s="48"/>
      <c r="B5" s="6" t="s">
        <v>11</v>
      </c>
      <c r="C5" s="5" t="s">
        <v>12</v>
      </c>
      <c r="D5" s="12">
        <f t="shared" ref="D5:N5" si="0">D4/$O$4</f>
        <v>3.5600762873490149E-2</v>
      </c>
      <c r="E5" s="13">
        <f t="shared" si="0"/>
        <v>3.1998304725577451E-2</v>
      </c>
      <c r="F5" s="13">
        <f t="shared" si="0"/>
        <v>6.75990675990676E-2</v>
      </c>
      <c r="G5" s="12">
        <f t="shared" si="0"/>
        <v>0.23479550752278025</v>
      </c>
      <c r="H5" s="13">
        <f t="shared" si="0"/>
        <v>0.23903369357914814</v>
      </c>
      <c r="I5" s="13">
        <f t="shared" si="0"/>
        <v>0.47382920110192839</v>
      </c>
      <c r="J5" s="12">
        <f t="shared" si="0"/>
        <v>0.18351345624072896</v>
      </c>
      <c r="K5" s="13">
        <f t="shared" si="0"/>
        <v>0.27505827505827507</v>
      </c>
      <c r="L5" s="13">
        <f t="shared" si="0"/>
        <v>0.45857173129900403</v>
      </c>
      <c r="M5" s="12">
        <f t="shared" si="0"/>
        <v>0.45390972663699936</v>
      </c>
      <c r="N5" s="13">
        <f t="shared" si="0"/>
        <v>0.54609027336300064</v>
      </c>
      <c r="O5" s="13"/>
      <c r="P5" s="14"/>
    </row>
    <row r="6" spans="1:17" ht="15" customHeight="1" thickTop="1" thickBot="1">
      <c r="A6" s="48"/>
      <c r="B6" s="15" t="s">
        <v>13</v>
      </c>
      <c r="C6" s="16" t="s">
        <v>12</v>
      </c>
      <c r="D6" s="17">
        <f t="shared" ref="D6:O6" si="1">D4/$O$31</f>
        <v>5.2763819095477385E-3</v>
      </c>
      <c r="E6" s="18">
        <f t="shared" si="1"/>
        <v>4.7424623115577894E-3</v>
      </c>
      <c r="F6" s="18">
        <f t="shared" si="1"/>
        <v>1.0018844221105527E-2</v>
      </c>
      <c r="G6" s="17">
        <f t="shared" si="1"/>
        <v>3.4798994974874368E-2</v>
      </c>
      <c r="H6" s="18">
        <f t="shared" si="1"/>
        <v>3.5427135678391959E-2</v>
      </c>
      <c r="I6" s="19">
        <f t="shared" si="1"/>
        <v>7.0226130653266328E-2</v>
      </c>
      <c r="J6" s="18">
        <f t="shared" si="1"/>
        <v>2.7198492462311558E-2</v>
      </c>
      <c r="K6" s="18">
        <f t="shared" si="1"/>
        <v>4.0766331658291459E-2</v>
      </c>
      <c r="L6" s="18">
        <f t="shared" si="1"/>
        <v>6.7964824120603021E-2</v>
      </c>
      <c r="M6" s="17">
        <f t="shared" si="1"/>
        <v>6.727386934673367E-2</v>
      </c>
      <c r="N6" s="18">
        <f t="shared" si="1"/>
        <v>8.0935929648241201E-2</v>
      </c>
      <c r="O6" s="18">
        <f t="shared" si="1"/>
        <v>0.14820979899497488</v>
      </c>
    </row>
    <row r="7" spans="1:17" ht="15" customHeight="1" thickTop="1" thickBot="1">
      <c r="A7" s="49" t="s">
        <v>14</v>
      </c>
      <c r="B7" s="6" t="s">
        <v>9</v>
      </c>
      <c r="C7" s="20" t="s">
        <v>10</v>
      </c>
      <c r="D7" s="21">
        <v>170</v>
      </c>
      <c r="E7" s="22">
        <v>175</v>
      </c>
      <c r="F7" s="23">
        <f>D7+E7</f>
        <v>345</v>
      </c>
      <c r="G7" s="21">
        <v>1043</v>
      </c>
      <c r="H7" s="22">
        <v>931</v>
      </c>
      <c r="I7" s="24">
        <f>G7+H7</f>
        <v>1974</v>
      </c>
      <c r="J7" s="25">
        <v>572</v>
      </c>
      <c r="K7" s="22">
        <v>921</v>
      </c>
      <c r="L7" s="24">
        <f>J7+K7</f>
        <v>1493</v>
      </c>
      <c r="M7" s="25">
        <f>SUM(D7,G7,J7)</f>
        <v>1785</v>
      </c>
      <c r="N7" s="25">
        <f>SUM(E7,H7,K7)</f>
        <v>2027</v>
      </c>
      <c r="O7" s="25">
        <f>F7+I7+L7</f>
        <v>3812</v>
      </c>
    </row>
    <row r="8" spans="1:17" ht="15" customHeight="1" thickTop="1" thickBot="1">
      <c r="A8" s="49"/>
      <c r="B8" s="6" t="s">
        <v>11</v>
      </c>
      <c r="C8" s="26" t="s">
        <v>12</v>
      </c>
      <c r="D8" s="27">
        <f t="shared" ref="D8:N8" si="2">D7/$O$7</f>
        <v>4.4596012591815323E-2</v>
      </c>
      <c r="E8" s="28">
        <f t="shared" si="2"/>
        <v>4.5907660020986361E-2</v>
      </c>
      <c r="F8" s="29">
        <f t="shared" si="2"/>
        <v>9.0503672612801678E-2</v>
      </c>
      <c r="G8" s="27">
        <f t="shared" si="2"/>
        <v>0.27360965372507867</v>
      </c>
      <c r="H8" s="28">
        <f t="shared" si="2"/>
        <v>0.24422875131164742</v>
      </c>
      <c r="I8" s="29">
        <f t="shared" si="2"/>
        <v>0.51783840503672618</v>
      </c>
      <c r="J8" s="27">
        <f t="shared" si="2"/>
        <v>0.15005246589716684</v>
      </c>
      <c r="K8" s="28">
        <f t="shared" si="2"/>
        <v>0.24160545645330536</v>
      </c>
      <c r="L8" s="29">
        <f t="shared" si="2"/>
        <v>0.3916579223504722</v>
      </c>
      <c r="M8" s="27">
        <f t="shared" si="2"/>
        <v>0.46825813221406087</v>
      </c>
      <c r="N8" s="13">
        <f t="shared" si="2"/>
        <v>0.53174186778593913</v>
      </c>
      <c r="O8" s="30"/>
    </row>
    <row r="9" spans="1:17" ht="15" customHeight="1" thickTop="1" thickBot="1">
      <c r="A9" s="49"/>
      <c r="B9" s="15" t="s">
        <v>13</v>
      </c>
      <c r="C9" s="31" t="s">
        <v>12</v>
      </c>
      <c r="D9" s="32">
        <f t="shared" ref="D9:O9" si="3">D7/$O$31</f>
        <v>5.3391959798994972E-3</v>
      </c>
      <c r="E9" s="33">
        <f t="shared" si="3"/>
        <v>5.4962311557788949E-3</v>
      </c>
      <c r="F9" s="19">
        <f t="shared" si="3"/>
        <v>1.0835427135678392E-2</v>
      </c>
      <c r="G9" s="32">
        <f t="shared" si="3"/>
        <v>3.2757537688442209E-2</v>
      </c>
      <c r="H9" s="33">
        <f t="shared" si="3"/>
        <v>2.9239949748743718E-2</v>
      </c>
      <c r="I9" s="19">
        <f t="shared" si="3"/>
        <v>6.199748743718593E-2</v>
      </c>
      <c r="J9" s="32">
        <f t="shared" si="3"/>
        <v>1.7964824120603014E-2</v>
      </c>
      <c r="K9" s="33">
        <f t="shared" si="3"/>
        <v>2.8925879396984926E-2</v>
      </c>
      <c r="L9" s="19">
        <f t="shared" si="3"/>
        <v>4.6890703517587937E-2</v>
      </c>
      <c r="M9" s="32">
        <f t="shared" si="3"/>
        <v>5.6061557788944727E-2</v>
      </c>
      <c r="N9" s="33">
        <f t="shared" si="3"/>
        <v>6.3662060301507534E-2</v>
      </c>
      <c r="O9" s="18">
        <f t="shared" si="3"/>
        <v>0.11972361809045226</v>
      </c>
    </row>
    <row r="10" spans="1:17" ht="15" customHeight="1" thickTop="1" thickBot="1">
      <c r="A10" s="49" t="s">
        <v>15</v>
      </c>
      <c r="B10" s="34" t="s">
        <v>9</v>
      </c>
      <c r="C10" s="35" t="s">
        <v>10</v>
      </c>
      <c r="D10" s="36">
        <v>25</v>
      </c>
      <c r="E10" s="37">
        <v>26</v>
      </c>
      <c r="F10" s="38">
        <f>D10+E10</f>
        <v>51</v>
      </c>
      <c r="G10" s="36">
        <v>216</v>
      </c>
      <c r="H10" s="37">
        <v>167</v>
      </c>
      <c r="I10" s="38">
        <f>G10+H10</f>
        <v>383</v>
      </c>
      <c r="J10" s="36">
        <v>208</v>
      </c>
      <c r="K10" s="37">
        <v>275</v>
      </c>
      <c r="L10" s="38">
        <f>J10+K10</f>
        <v>483</v>
      </c>
      <c r="M10" s="37">
        <f>SUM(D10,G10,J10)</f>
        <v>449</v>
      </c>
      <c r="N10" s="37">
        <f>SUM(E10,H10,K10)</f>
        <v>468</v>
      </c>
      <c r="O10" s="37">
        <f>F10+I10+L10</f>
        <v>917</v>
      </c>
      <c r="P10" s="39"/>
    </row>
    <row r="11" spans="1:17" ht="15" customHeight="1" thickTop="1" thickBot="1">
      <c r="A11" s="49"/>
      <c r="B11" s="6" t="s">
        <v>11</v>
      </c>
      <c r="C11" s="5" t="s">
        <v>12</v>
      </c>
      <c r="D11" s="12">
        <f t="shared" ref="D11:N11" si="4">D10/$O$10</f>
        <v>2.7262813522355506E-2</v>
      </c>
      <c r="E11" s="13">
        <f t="shared" si="4"/>
        <v>2.8353326063249727E-2</v>
      </c>
      <c r="F11" s="13">
        <f t="shared" si="4"/>
        <v>5.5616139585605233E-2</v>
      </c>
      <c r="G11" s="12">
        <f t="shared" si="4"/>
        <v>0.23555070883315157</v>
      </c>
      <c r="H11" s="13">
        <f t="shared" si="4"/>
        <v>0.1821155943293348</v>
      </c>
      <c r="I11" s="29">
        <f t="shared" si="4"/>
        <v>0.41766630316248637</v>
      </c>
      <c r="J11" s="12">
        <f t="shared" si="4"/>
        <v>0.22682660850599781</v>
      </c>
      <c r="K11" s="13">
        <f t="shared" si="4"/>
        <v>0.2998909487459106</v>
      </c>
      <c r="L11" s="13">
        <f t="shared" si="4"/>
        <v>0.52671755725190839</v>
      </c>
      <c r="M11" s="12">
        <f t="shared" si="4"/>
        <v>0.48964013086150493</v>
      </c>
      <c r="N11" s="13">
        <f t="shared" si="4"/>
        <v>0.51035986913849507</v>
      </c>
      <c r="O11" s="13"/>
      <c r="Q11" s="40"/>
    </row>
    <row r="12" spans="1:17" ht="15" customHeight="1" thickTop="1" thickBot="1">
      <c r="A12" s="49"/>
      <c r="B12" s="15" t="s">
        <v>13</v>
      </c>
      <c r="C12" s="16" t="s">
        <v>12</v>
      </c>
      <c r="D12" s="17">
        <f t="shared" ref="D12:O12" si="5">D10/$O$31</f>
        <v>7.8517587939698496E-4</v>
      </c>
      <c r="E12" s="18">
        <f t="shared" si="5"/>
        <v>8.1658291457286432E-4</v>
      </c>
      <c r="F12" s="18">
        <f t="shared" si="5"/>
        <v>1.6017587939698493E-3</v>
      </c>
      <c r="G12" s="17">
        <f t="shared" si="5"/>
        <v>6.7839195979899495E-3</v>
      </c>
      <c r="H12" s="18">
        <f t="shared" si="5"/>
        <v>5.2449748743718591E-3</v>
      </c>
      <c r="I12" s="19">
        <f t="shared" si="5"/>
        <v>1.2028894472361809E-2</v>
      </c>
      <c r="J12" s="18">
        <f t="shared" si="5"/>
        <v>6.5326633165829146E-3</v>
      </c>
      <c r="K12" s="18">
        <f t="shared" si="5"/>
        <v>8.6369346733668334E-3</v>
      </c>
      <c r="L12" s="18">
        <f t="shared" si="5"/>
        <v>1.5169597989949749E-2</v>
      </c>
      <c r="M12" s="17">
        <f t="shared" si="5"/>
        <v>1.4101758793969849E-2</v>
      </c>
      <c r="N12" s="18">
        <f t="shared" si="5"/>
        <v>1.4698492462311558E-2</v>
      </c>
      <c r="O12" s="18">
        <f t="shared" si="5"/>
        <v>2.8800251256281408E-2</v>
      </c>
    </row>
    <row r="13" spans="1:17" ht="15" customHeight="1" thickTop="1" thickBot="1">
      <c r="A13" s="49" t="s">
        <v>16</v>
      </c>
      <c r="B13" s="6" t="s">
        <v>9</v>
      </c>
      <c r="C13" s="5" t="s">
        <v>10</v>
      </c>
      <c r="D13" s="9">
        <v>263</v>
      </c>
      <c r="E13" s="10">
        <v>299</v>
      </c>
      <c r="F13" s="11">
        <f>D13+E13</f>
        <v>562</v>
      </c>
      <c r="G13" s="9">
        <v>1477</v>
      </c>
      <c r="H13" s="10">
        <v>1359</v>
      </c>
      <c r="I13" s="11">
        <f>G13+H13</f>
        <v>2836</v>
      </c>
      <c r="J13" s="9">
        <v>697</v>
      </c>
      <c r="K13" s="10">
        <v>1001</v>
      </c>
      <c r="L13" s="11">
        <f>J13+K13</f>
        <v>1698</v>
      </c>
      <c r="M13" s="10">
        <f>SUM(D13,G13,J13)</f>
        <v>2437</v>
      </c>
      <c r="N13" s="10">
        <f>SUM(E13,H13,K13)</f>
        <v>2659</v>
      </c>
      <c r="O13" s="10">
        <f>F13+I13+L13</f>
        <v>5096</v>
      </c>
    </row>
    <row r="14" spans="1:17" ht="15" customHeight="1" thickTop="1" thickBot="1">
      <c r="A14" s="49"/>
      <c r="B14" s="6" t="s">
        <v>11</v>
      </c>
      <c r="C14" s="5" t="s">
        <v>12</v>
      </c>
      <c r="D14" s="12">
        <f t="shared" ref="D14:N14" si="6">D13/$O$13</f>
        <v>5.160910518053375E-2</v>
      </c>
      <c r="E14" s="13">
        <f t="shared" si="6"/>
        <v>5.8673469387755105E-2</v>
      </c>
      <c r="F14" s="13">
        <f t="shared" si="6"/>
        <v>0.11028257456828885</v>
      </c>
      <c r="G14" s="12">
        <f t="shared" si="6"/>
        <v>0.28983516483516486</v>
      </c>
      <c r="H14" s="13">
        <f t="shared" si="6"/>
        <v>0.26667974882260598</v>
      </c>
      <c r="I14" s="29">
        <f t="shared" si="6"/>
        <v>0.55651491365777084</v>
      </c>
      <c r="J14" s="12">
        <f t="shared" si="6"/>
        <v>0.13677394034536891</v>
      </c>
      <c r="K14" s="13">
        <f t="shared" si="6"/>
        <v>0.19642857142857142</v>
      </c>
      <c r="L14" s="13">
        <f t="shared" si="6"/>
        <v>0.33320251177394034</v>
      </c>
      <c r="M14" s="12">
        <f t="shared" si="6"/>
        <v>0.47821821036106749</v>
      </c>
      <c r="N14" s="13">
        <f t="shared" si="6"/>
        <v>0.52178178963893251</v>
      </c>
      <c r="O14" s="13"/>
    </row>
    <row r="15" spans="1:17" ht="15" customHeight="1" thickTop="1" thickBot="1">
      <c r="A15" s="49"/>
      <c r="B15" s="15" t="s">
        <v>13</v>
      </c>
      <c r="C15" s="16" t="s">
        <v>12</v>
      </c>
      <c r="D15" s="17">
        <f t="shared" ref="D15:O15" si="7">D13/$O$31</f>
        <v>8.2600502512562811E-3</v>
      </c>
      <c r="E15" s="18">
        <f t="shared" si="7"/>
        <v>9.3907035175879398E-3</v>
      </c>
      <c r="F15" s="18">
        <f t="shared" si="7"/>
        <v>1.7650753768844223E-2</v>
      </c>
      <c r="G15" s="17">
        <f t="shared" si="7"/>
        <v>4.6388190954773867E-2</v>
      </c>
      <c r="H15" s="18">
        <f t="shared" si="7"/>
        <v>4.2682160804020097E-2</v>
      </c>
      <c r="I15" s="19">
        <f t="shared" si="7"/>
        <v>8.9070351758793964E-2</v>
      </c>
      <c r="J15" s="18">
        <f t="shared" si="7"/>
        <v>2.1890703517587939E-2</v>
      </c>
      <c r="K15" s="18">
        <f t="shared" si="7"/>
        <v>3.1438442211055274E-2</v>
      </c>
      <c r="L15" s="18">
        <f t="shared" si="7"/>
        <v>5.3329145728643217E-2</v>
      </c>
      <c r="M15" s="17">
        <f t="shared" si="7"/>
        <v>7.6538944723618094E-2</v>
      </c>
      <c r="N15" s="18">
        <f t="shared" si="7"/>
        <v>8.351130653266331E-2</v>
      </c>
      <c r="O15" s="18">
        <f t="shared" si="7"/>
        <v>0.16005025125628142</v>
      </c>
    </row>
    <row r="16" spans="1:17" ht="15" customHeight="1" thickTop="1" thickBot="1">
      <c r="A16" s="49" t="s">
        <v>17</v>
      </c>
      <c r="B16" s="6" t="s">
        <v>9</v>
      </c>
      <c r="C16" s="5" t="s">
        <v>10</v>
      </c>
      <c r="D16" s="9">
        <v>352</v>
      </c>
      <c r="E16" s="10">
        <v>335</v>
      </c>
      <c r="F16" s="11">
        <f>D16+E16</f>
        <v>687</v>
      </c>
      <c r="G16" s="9">
        <v>1875</v>
      </c>
      <c r="H16" s="10">
        <v>1765</v>
      </c>
      <c r="I16" s="11">
        <f>G16+H16</f>
        <v>3640</v>
      </c>
      <c r="J16" s="9">
        <v>1239</v>
      </c>
      <c r="K16" s="10">
        <v>1792</v>
      </c>
      <c r="L16" s="11">
        <f>J16+K16</f>
        <v>3031</v>
      </c>
      <c r="M16" s="10">
        <f>SUM(D16,G16,J16)</f>
        <v>3466</v>
      </c>
      <c r="N16" s="10">
        <f>SUM(E16,H16,K16)</f>
        <v>3892</v>
      </c>
      <c r="O16" s="10">
        <f>F16+I16+L16</f>
        <v>7358</v>
      </c>
    </row>
    <row r="17" spans="1:17" ht="15" customHeight="1" thickTop="1" thickBot="1">
      <c r="A17" s="49"/>
      <c r="B17" s="6" t="s">
        <v>11</v>
      </c>
      <c r="C17" s="5" t="s">
        <v>12</v>
      </c>
      <c r="D17" s="12">
        <f t="shared" ref="D17:N17" si="8">D16/$O$16</f>
        <v>4.7839086708344657E-2</v>
      </c>
      <c r="E17" s="13">
        <f t="shared" si="8"/>
        <v>4.5528676270725738E-2</v>
      </c>
      <c r="F17" s="13">
        <f t="shared" si="8"/>
        <v>9.3367762979070401E-2</v>
      </c>
      <c r="G17" s="12">
        <f t="shared" si="8"/>
        <v>0.25482468061973362</v>
      </c>
      <c r="H17" s="13">
        <f t="shared" si="8"/>
        <v>0.23987496602337591</v>
      </c>
      <c r="I17" s="29">
        <f t="shared" si="8"/>
        <v>0.49469964664310956</v>
      </c>
      <c r="J17" s="12">
        <f t="shared" si="8"/>
        <v>0.16838814895351997</v>
      </c>
      <c r="K17" s="13">
        <f t="shared" si="8"/>
        <v>0.24354444142430007</v>
      </c>
      <c r="L17" s="13">
        <f t="shared" si="8"/>
        <v>0.41193259037782004</v>
      </c>
      <c r="M17" s="12">
        <f t="shared" si="8"/>
        <v>0.47105191628159826</v>
      </c>
      <c r="N17" s="13">
        <f t="shared" si="8"/>
        <v>0.52894808371840174</v>
      </c>
      <c r="O17" s="13"/>
      <c r="Q17" s="41"/>
    </row>
    <row r="18" spans="1:17" ht="15" customHeight="1" thickTop="1" thickBot="1">
      <c r="A18" s="49"/>
      <c r="B18" s="6" t="s">
        <v>13</v>
      </c>
      <c r="C18" s="5" t="s">
        <v>12</v>
      </c>
      <c r="D18" s="17">
        <f t="shared" ref="D18:O18" si="9">D16/$O$31</f>
        <v>1.1055276381909548E-2</v>
      </c>
      <c r="E18" s="18">
        <f t="shared" si="9"/>
        <v>1.0521356783919598E-2</v>
      </c>
      <c r="F18" s="18">
        <f t="shared" si="9"/>
        <v>2.1576633165829147E-2</v>
      </c>
      <c r="G18" s="17">
        <f t="shared" si="9"/>
        <v>5.8888190954773871E-2</v>
      </c>
      <c r="H18" s="18">
        <f t="shared" si="9"/>
        <v>5.5433417085427136E-2</v>
      </c>
      <c r="I18" s="19">
        <f t="shared" si="9"/>
        <v>0.114321608040201</v>
      </c>
      <c r="J18" s="18">
        <f t="shared" si="9"/>
        <v>3.8913316582914574E-2</v>
      </c>
      <c r="K18" s="18">
        <f t="shared" si="9"/>
        <v>5.6281407035175882E-2</v>
      </c>
      <c r="L18" s="18">
        <f t="shared" si="9"/>
        <v>9.5194723618090449E-2</v>
      </c>
      <c r="M18" s="17">
        <f t="shared" si="9"/>
        <v>0.10885678391959799</v>
      </c>
      <c r="N18" s="18">
        <f t="shared" si="9"/>
        <v>0.12223618090452261</v>
      </c>
      <c r="O18" s="18">
        <f t="shared" si="9"/>
        <v>0.23109296482412059</v>
      </c>
    </row>
    <row r="19" spans="1:17" ht="15" customHeight="1" thickTop="1" thickBot="1">
      <c r="A19" s="49" t="s">
        <v>18</v>
      </c>
      <c r="B19" s="42" t="s">
        <v>9</v>
      </c>
      <c r="C19" s="43" t="s">
        <v>10</v>
      </c>
      <c r="D19" s="9">
        <v>172</v>
      </c>
      <c r="E19" s="10">
        <v>182</v>
      </c>
      <c r="F19" s="11">
        <f>D19+E19</f>
        <v>354</v>
      </c>
      <c r="G19" s="9">
        <v>1042</v>
      </c>
      <c r="H19" s="10">
        <v>925</v>
      </c>
      <c r="I19" s="11">
        <f>G19+H19</f>
        <v>1967</v>
      </c>
      <c r="J19" s="9">
        <v>633</v>
      </c>
      <c r="K19" s="10">
        <v>819</v>
      </c>
      <c r="L19" s="11">
        <f>J19+K19</f>
        <v>1452</v>
      </c>
      <c r="M19" s="10">
        <f>SUM(D19,G19,J19)</f>
        <v>1847</v>
      </c>
      <c r="N19" s="10">
        <f>SUM(E19,H19,K19)</f>
        <v>1926</v>
      </c>
      <c r="O19" s="10">
        <f>F19+I19+L19</f>
        <v>3773</v>
      </c>
    </row>
    <row r="20" spans="1:17" ht="15" customHeight="1" thickTop="1" thickBot="1">
      <c r="A20" s="49"/>
      <c r="B20" s="6" t="s">
        <v>11</v>
      </c>
      <c r="C20" s="5" t="s">
        <v>12</v>
      </c>
      <c r="D20" s="12">
        <f t="shared" ref="D20:N20" si="10">D19/$O$19</f>
        <v>4.5587065995229263E-2</v>
      </c>
      <c r="E20" s="13">
        <f t="shared" si="10"/>
        <v>4.8237476808905382E-2</v>
      </c>
      <c r="F20" s="13">
        <f t="shared" si="10"/>
        <v>9.3824542804134645E-2</v>
      </c>
      <c r="G20" s="12">
        <f t="shared" si="10"/>
        <v>0.27617280678505168</v>
      </c>
      <c r="H20" s="13">
        <f t="shared" si="10"/>
        <v>0.24516300026504109</v>
      </c>
      <c r="I20" s="29">
        <f t="shared" si="10"/>
        <v>0.52133580705009275</v>
      </c>
      <c r="J20" s="12">
        <f t="shared" si="10"/>
        <v>0.16777100450569837</v>
      </c>
      <c r="K20" s="13">
        <f t="shared" si="10"/>
        <v>0.21706864564007422</v>
      </c>
      <c r="L20" s="13">
        <f t="shared" si="10"/>
        <v>0.38483965014577259</v>
      </c>
      <c r="M20" s="12">
        <f t="shared" si="10"/>
        <v>0.48953087728597933</v>
      </c>
      <c r="N20" s="13">
        <f t="shared" si="10"/>
        <v>0.51046912271402067</v>
      </c>
      <c r="O20" s="13"/>
    </row>
    <row r="21" spans="1:17" ht="15" customHeight="1" thickTop="1" thickBot="1">
      <c r="A21" s="49"/>
      <c r="B21" s="15" t="s">
        <v>13</v>
      </c>
      <c r="C21" s="16" t="s">
        <v>12</v>
      </c>
      <c r="D21" s="17">
        <f t="shared" ref="D21:O21" si="11">D19/$O$31</f>
        <v>5.4020100502512559E-3</v>
      </c>
      <c r="E21" s="18">
        <f t="shared" si="11"/>
        <v>5.7160804020100504E-3</v>
      </c>
      <c r="F21" s="18">
        <f t="shared" si="11"/>
        <v>1.1118090452261307E-2</v>
      </c>
      <c r="G21" s="17">
        <f t="shared" si="11"/>
        <v>3.2726130653266329E-2</v>
      </c>
      <c r="H21" s="18">
        <f t="shared" si="11"/>
        <v>2.9051507537688443E-2</v>
      </c>
      <c r="I21" s="19">
        <f t="shared" si="11"/>
        <v>6.1777638190954776E-2</v>
      </c>
      <c r="J21" s="18">
        <f t="shared" si="11"/>
        <v>1.988065326633166E-2</v>
      </c>
      <c r="K21" s="18">
        <f t="shared" si="11"/>
        <v>2.5722361809045226E-2</v>
      </c>
      <c r="L21" s="18">
        <f t="shared" si="11"/>
        <v>4.5603015075376882E-2</v>
      </c>
      <c r="M21" s="17">
        <f t="shared" si="11"/>
        <v>5.8008793969849246E-2</v>
      </c>
      <c r="N21" s="18">
        <f t="shared" si="11"/>
        <v>6.0489949748743721E-2</v>
      </c>
      <c r="O21" s="18">
        <f t="shared" si="11"/>
        <v>0.11849874371859297</v>
      </c>
    </row>
    <row r="22" spans="1:17" ht="15" customHeight="1" thickTop="1" thickBot="1">
      <c r="A22" s="49" t="s">
        <v>19</v>
      </c>
      <c r="B22" s="6" t="s">
        <v>9</v>
      </c>
      <c r="C22" s="5" t="s">
        <v>10</v>
      </c>
      <c r="D22" s="9">
        <v>44</v>
      </c>
      <c r="E22" s="10">
        <v>43</v>
      </c>
      <c r="F22" s="11">
        <f>D22+E22</f>
        <v>87</v>
      </c>
      <c r="G22" s="9">
        <v>261</v>
      </c>
      <c r="H22" s="10">
        <v>233</v>
      </c>
      <c r="I22" s="11">
        <f>G22+H22</f>
        <v>494</v>
      </c>
      <c r="J22" s="9">
        <v>225</v>
      </c>
      <c r="K22" s="10">
        <v>294</v>
      </c>
      <c r="L22" s="11">
        <f>J22+K22</f>
        <v>519</v>
      </c>
      <c r="M22" s="10">
        <f>SUM(D22,G22,J22)</f>
        <v>530</v>
      </c>
      <c r="N22" s="10">
        <f>SUM(E22,H22,K22)</f>
        <v>570</v>
      </c>
      <c r="O22" s="10">
        <f>F22+I22+L22</f>
        <v>1100</v>
      </c>
    </row>
    <row r="23" spans="1:17" ht="15" customHeight="1" thickTop="1" thickBot="1">
      <c r="A23" s="49"/>
      <c r="B23" s="6" t="s">
        <v>11</v>
      </c>
      <c r="C23" s="5" t="s">
        <v>12</v>
      </c>
      <c r="D23" s="12">
        <f t="shared" ref="D23:N23" si="12">D22/$O$22</f>
        <v>0.04</v>
      </c>
      <c r="E23" s="13">
        <f t="shared" si="12"/>
        <v>3.9090909090909093E-2</v>
      </c>
      <c r="F23" s="13">
        <f t="shared" si="12"/>
        <v>7.9090909090909087E-2</v>
      </c>
      <c r="G23" s="12">
        <f t="shared" si="12"/>
        <v>0.23727272727272727</v>
      </c>
      <c r="H23" s="13">
        <f t="shared" si="12"/>
        <v>0.21181818181818182</v>
      </c>
      <c r="I23" s="29">
        <f t="shared" si="12"/>
        <v>0.4490909090909091</v>
      </c>
      <c r="J23" s="12">
        <f t="shared" si="12"/>
        <v>0.20454545454545456</v>
      </c>
      <c r="K23" s="13">
        <f t="shared" si="12"/>
        <v>0.26727272727272727</v>
      </c>
      <c r="L23" s="13">
        <f t="shared" si="12"/>
        <v>0.4718181818181818</v>
      </c>
      <c r="M23" s="12">
        <f t="shared" si="12"/>
        <v>0.48181818181818181</v>
      </c>
      <c r="N23" s="13">
        <f t="shared" si="12"/>
        <v>0.51818181818181819</v>
      </c>
      <c r="O23" s="13"/>
    </row>
    <row r="24" spans="1:17" ht="15" customHeight="1" thickTop="1" thickBot="1">
      <c r="A24" s="49"/>
      <c r="B24" s="6" t="s">
        <v>13</v>
      </c>
      <c r="C24" s="5" t="s">
        <v>12</v>
      </c>
      <c r="D24" s="17">
        <f t="shared" ref="D24:O24" si="13">D22/$O$31</f>
        <v>1.3819095477386936E-3</v>
      </c>
      <c r="E24" s="18">
        <f t="shared" si="13"/>
        <v>1.350502512562814E-3</v>
      </c>
      <c r="F24" s="18">
        <f t="shared" si="13"/>
        <v>2.7324120603015077E-3</v>
      </c>
      <c r="G24" s="17">
        <f t="shared" si="13"/>
        <v>8.1972361809045224E-3</v>
      </c>
      <c r="H24" s="18">
        <f t="shared" si="13"/>
        <v>7.3178391959798994E-3</v>
      </c>
      <c r="I24" s="19">
        <f t="shared" si="13"/>
        <v>1.5515075376884423E-2</v>
      </c>
      <c r="J24" s="18">
        <f t="shared" si="13"/>
        <v>7.0665829145728646E-3</v>
      </c>
      <c r="K24" s="18">
        <f t="shared" si="13"/>
        <v>9.2336683417085421E-3</v>
      </c>
      <c r="L24" s="18">
        <f t="shared" si="13"/>
        <v>1.6300251256281408E-2</v>
      </c>
      <c r="M24" s="17">
        <f t="shared" si="13"/>
        <v>1.664572864321608E-2</v>
      </c>
      <c r="N24" s="18">
        <f t="shared" si="13"/>
        <v>1.7902010050251257E-2</v>
      </c>
      <c r="O24" s="13">
        <f t="shared" si="13"/>
        <v>3.4547738693467334E-2</v>
      </c>
    </row>
    <row r="25" spans="1:17" ht="15" customHeight="1" thickTop="1" thickBot="1">
      <c r="A25" s="49" t="s">
        <v>20</v>
      </c>
      <c r="B25" s="42" t="s">
        <v>9</v>
      </c>
      <c r="C25" s="43" t="s">
        <v>10</v>
      </c>
      <c r="D25" s="9">
        <v>61</v>
      </c>
      <c r="E25" s="10">
        <v>59</v>
      </c>
      <c r="F25" s="11">
        <f>D25+E25</f>
        <v>120</v>
      </c>
      <c r="G25" s="9">
        <v>380</v>
      </c>
      <c r="H25" s="10">
        <v>326</v>
      </c>
      <c r="I25" s="11">
        <f>G25+H25</f>
        <v>706</v>
      </c>
      <c r="J25" s="9">
        <v>315</v>
      </c>
      <c r="K25" s="10">
        <v>417</v>
      </c>
      <c r="L25" s="11">
        <f>J25+K25</f>
        <v>732</v>
      </c>
      <c r="M25" s="10">
        <f>SUM(D25,G25,J25)</f>
        <v>756</v>
      </c>
      <c r="N25" s="10">
        <f>SUM(E25,H25,K25)</f>
        <v>802</v>
      </c>
      <c r="O25" s="44">
        <f>F25+I25+L25</f>
        <v>1558</v>
      </c>
    </row>
    <row r="26" spans="1:17" ht="15" customHeight="1" thickTop="1" thickBot="1">
      <c r="A26" s="49"/>
      <c r="B26" s="6" t="s">
        <v>11</v>
      </c>
      <c r="C26" s="5" t="s">
        <v>12</v>
      </c>
      <c r="D26" s="12">
        <f t="shared" ref="D26:N26" si="14">D25/$O$25</f>
        <v>3.9152759948652117E-2</v>
      </c>
      <c r="E26" s="13">
        <f t="shared" si="14"/>
        <v>3.7869062901155326E-2</v>
      </c>
      <c r="F26" s="13">
        <f t="shared" si="14"/>
        <v>7.702182284980745E-2</v>
      </c>
      <c r="G26" s="12">
        <f t="shared" si="14"/>
        <v>0.24390243902439024</v>
      </c>
      <c r="H26" s="13">
        <f t="shared" si="14"/>
        <v>0.20924261874197689</v>
      </c>
      <c r="I26" s="29">
        <f t="shared" si="14"/>
        <v>0.45314505776636715</v>
      </c>
      <c r="J26" s="12">
        <f t="shared" si="14"/>
        <v>0.20218228498074453</v>
      </c>
      <c r="K26" s="13">
        <f t="shared" si="14"/>
        <v>0.26765083440308085</v>
      </c>
      <c r="L26" s="13">
        <f t="shared" si="14"/>
        <v>0.46983311938382544</v>
      </c>
      <c r="M26" s="12">
        <f t="shared" si="14"/>
        <v>0.48523748395378691</v>
      </c>
      <c r="N26" s="13">
        <f t="shared" si="14"/>
        <v>0.51476251604621315</v>
      </c>
      <c r="O26" s="13"/>
    </row>
    <row r="27" spans="1:17" ht="15" customHeight="1" thickTop="1" thickBot="1">
      <c r="A27" s="49"/>
      <c r="B27" s="15" t="s">
        <v>13</v>
      </c>
      <c r="C27" s="16" t="s">
        <v>12</v>
      </c>
      <c r="D27" s="17">
        <f t="shared" ref="D27:O27" si="15">D25/$O$31</f>
        <v>1.9158291457286433E-3</v>
      </c>
      <c r="E27" s="18">
        <f t="shared" si="15"/>
        <v>1.8530150753768844E-3</v>
      </c>
      <c r="F27" s="18">
        <f t="shared" si="15"/>
        <v>3.7688442211055275E-3</v>
      </c>
      <c r="G27" s="17">
        <f t="shared" si="15"/>
        <v>1.193467336683417E-2</v>
      </c>
      <c r="H27" s="18">
        <f t="shared" si="15"/>
        <v>1.0238693467336683E-2</v>
      </c>
      <c r="I27" s="19">
        <f t="shared" si="15"/>
        <v>2.2173366834170854E-2</v>
      </c>
      <c r="J27" s="18">
        <f t="shared" si="15"/>
        <v>9.8932160804020095E-3</v>
      </c>
      <c r="K27" s="18">
        <f t="shared" si="15"/>
        <v>1.3096733668341709E-2</v>
      </c>
      <c r="L27" s="18">
        <f t="shared" si="15"/>
        <v>2.2989949748743719E-2</v>
      </c>
      <c r="M27" s="17">
        <f t="shared" si="15"/>
        <v>2.3743718592964824E-2</v>
      </c>
      <c r="N27" s="18">
        <f t="shared" si="15"/>
        <v>2.5188442211055276E-2</v>
      </c>
      <c r="O27" s="18">
        <f t="shared" si="15"/>
        <v>4.8932160804020103E-2</v>
      </c>
    </row>
    <row r="28" spans="1:17" ht="15" customHeight="1" thickTop="1" thickBot="1">
      <c r="A28" s="49" t="s">
        <v>21</v>
      </c>
      <c r="B28" s="42" t="s">
        <v>9</v>
      </c>
      <c r="C28" s="43" t="s">
        <v>10</v>
      </c>
      <c r="D28" s="9">
        <v>194</v>
      </c>
      <c r="E28" s="10">
        <v>196</v>
      </c>
      <c r="F28" s="11">
        <f>D28+E28</f>
        <v>390</v>
      </c>
      <c r="G28" s="9">
        <v>1017</v>
      </c>
      <c r="H28" s="10">
        <v>951</v>
      </c>
      <c r="I28" s="11">
        <f>G28+H28</f>
        <v>1968</v>
      </c>
      <c r="J28" s="9">
        <v>495</v>
      </c>
      <c r="K28" s="10">
        <v>654</v>
      </c>
      <c r="L28" s="11">
        <f>J28+K28</f>
        <v>1149</v>
      </c>
      <c r="M28" s="10">
        <f>SUM(D28,G28,J28)</f>
        <v>1706</v>
      </c>
      <c r="N28" s="10">
        <f>SUM(E28,H28,K28)</f>
        <v>1801</v>
      </c>
      <c r="O28" s="10">
        <f>F28+I28+L28</f>
        <v>3507</v>
      </c>
    </row>
    <row r="29" spans="1:17" ht="15" customHeight="1" thickTop="1" thickBot="1">
      <c r="A29" s="49"/>
      <c r="B29" s="6" t="s">
        <v>11</v>
      </c>
      <c r="C29" s="5" t="s">
        <v>12</v>
      </c>
      <c r="D29" s="12">
        <f t="shared" ref="D29:N29" si="16">D28/$O$28</f>
        <v>5.5317935557456517E-2</v>
      </c>
      <c r="E29" s="13">
        <f t="shared" si="16"/>
        <v>5.588822355289421E-2</v>
      </c>
      <c r="F29" s="13">
        <f t="shared" si="16"/>
        <v>0.11120615911035073</v>
      </c>
      <c r="G29" s="12">
        <f t="shared" si="16"/>
        <v>0.28999144568006846</v>
      </c>
      <c r="H29" s="13">
        <f t="shared" si="16"/>
        <v>0.27117194183062449</v>
      </c>
      <c r="I29" s="29">
        <f t="shared" si="16"/>
        <v>0.56116338751069295</v>
      </c>
      <c r="J29" s="12">
        <f t="shared" si="16"/>
        <v>0.14114627887082976</v>
      </c>
      <c r="K29" s="13">
        <f t="shared" si="16"/>
        <v>0.1864841745081266</v>
      </c>
      <c r="L29" s="13">
        <f t="shared" si="16"/>
        <v>0.32763045337895635</v>
      </c>
      <c r="M29" s="12">
        <f t="shared" si="16"/>
        <v>0.48645566010835473</v>
      </c>
      <c r="N29" s="13">
        <f t="shared" si="16"/>
        <v>0.51354433989164527</v>
      </c>
      <c r="O29" s="13"/>
    </row>
    <row r="30" spans="1:17" ht="15" customHeight="1" thickTop="1" thickBot="1">
      <c r="A30" s="49"/>
      <c r="B30" s="15" t="s">
        <v>13</v>
      </c>
      <c r="C30" s="16" t="s">
        <v>12</v>
      </c>
      <c r="D30" s="17">
        <f t="shared" ref="D30:O30" si="17">D28/$O$31</f>
        <v>6.0929648241206027E-3</v>
      </c>
      <c r="E30" s="18">
        <f t="shared" si="17"/>
        <v>6.1557788944723614E-3</v>
      </c>
      <c r="F30" s="18">
        <f t="shared" si="17"/>
        <v>1.2248743718592964E-2</v>
      </c>
      <c r="G30" s="17">
        <f t="shared" si="17"/>
        <v>3.1940954773869344E-2</v>
      </c>
      <c r="H30" s="18">
        <f t="shared" si="17"/>
        <v>2.9868090452261308E-2</v>
      </c>
      <c r="I30" s="19">
        <f t="shared" si="17"/>
        <v>6.1809045226130656E-2</v>
      </c>
      <c r="J30" s="18">
        <f t="shared" si="17"/>
        <v>1.5546482412060301E-2</v>
      </c>
      <c r="K30" s="18">
        <f t="shared" si="17"/>
        <v>2.0540201005025127E-2</v>
      </c>
      <c r="L30" s="18">
        <f t="shared" si="17"/>
        <v>3.608668341708543E-2</v>
      </c>
      <c r="M30" s="17">
        <f t="shared" si="17"/>
        <v>5.3580402010050251E-2</v>
      </c>
      <c r="N30" s="18">
        <f t="shared" si="17"/>
        <v>5.6564070351758797E-2</v>
      </c>
      <c r="O30" s="18">
        <f t="shared" si="17"/>
        <v>0.11014447236180905</v>
      </c>
    </row>
    <row r="31" spans="1:17" ht="15" customHeight="1" thickTop="1" thickBot="1">
      <c r="A31" s="50" t="s">
        <v>22</v>
      </c>
      <c r="B31" s="6" t="s">
        <v>9</v>
      </c>
      <c r="C31" s="5" t="s">
        <v>10</v>
      </c>
      <c r="D31" s="9">
        <f>D4+D7+D10+D13+D16+D19+D22+D25+D28</f>
        <v>1449</v>
      </c>
      <c r="E31" s="9">
        <f>E4+E7+E10+E13+E16+E19+E22+E25+E28</f>
        <v>1466</v>
      </c>
      <c r="F31" s="11">
        <f>D31+E31</f>
        <v>2915</v>
      </c>
      <c r="G31" s="10">
        <f>G4+G7+G10+G13+G16+G19+G22+G25+G28</f>
        <v>8419</v>
      </c>
      <c r="H31" s="10">
        <f>H4+H7+H10+H13+H16+H19+H22+H25+H28</f>
        <v>7785</v>
      </c>
      <c r="I31" s="10">
        <f>G31+H31</f>
        <v>16204</v>
      </c>
      <c r="J31" s="9">
        <f>J4+J7+J10+J13+J16+J19+J22+J25+J28</f>
        <v>5250</v>
      </c>
      <c r="K31" s="9">
        <f>K4+K7+K10+K13+K16+K19+K22+K25+K28</f>
        <v>7471</v>
      </c>
      <c r="L31" s="11">
        <f>J31+K31</f>
        <v>12721</v>
      </c>
      <c r="M31" s="10">
        <f>M4+M7+M10+M13+M16+M19+M22+M25+M28</f>
        <v>15118</v>
      </c>
      <c r="N31" s="10">
        <f>N4+N7+N10+N13+N16+N19+N22+N25+N28</f>
        <v>16722</v>
      </c>
      <c r="O31" s="10">
        <f>F31+I31+L31</f>
        <v>31840</v>
      </c>
    </row>
    <row r="32" spans="1:17" ht="15" customHeight="1" thickTop="1">
      <c r="A32" s="50"/>
      <c r="B32" s="6" t="s">
        <v>13</v>
      </c>
      <c r="C32" s="5" t="s">
        <v>12</v>
      </c>
      <c r="D32" s="12">
        <f>D31/O31</f>
        <v>4.5508793969849248E-2</v>
      </c>
      <c r="E32" s="13">
        <f>E31/O31%/100</f>
        <v>4.6042713567839198E-2</v>
      </c>
      <c r="F32" s="29">
        <f>F31/O31%/100</f>
        <v>9.1551507537688454E-2</v>
      </c>
      <c r="G32" s="12">
        <f>G31/O31%/100</f>
        <v>0.26441582914572864</v>
      </c>
      <c r="H32" s="13">
        <f>H31/O31%/100</f>
        <v>0.24450376884422112</v>
      </c>
      <c r="I32" s="29">
        <f>I31/O31%/100</f>
        <v>0.50891959798994979</v>
      </c>
      <c r="J32" s="12">
        <f>J31/O31%/100</f>
        <v>0.16488693467336685</v>
      </c>
      <c r="K32" s="13">
        <f>K31/O31%/100</f>
        <v>0.23464195979899499</v>
      </c>
      <c r="L32" s="29">
        <f>L31/O31%/100</f>
        <v>0.39952889447236184</v>
      </c>
      <c r="M32" s="12">
        <f>M31/O31%/100</f>
        <v>0.47481155778894474</v>
      </c>
      <c r="N32" s="13">
        <f>N31/O31%/100</f>
        <v>0.52518844221105532</v>
      </c>
      <c r="O32" s="45">
        <f>O31/O31</f>
        <v>1</v>
      </c>
    </row>
    <row r="33" spans="10:10" ht="15.75" customHeight="1">
      <c r="J33" s="47" t="s">
        <v>46</v>
      </c>
    </row>
    <row r="49" spans="7:7">
      <c r="G49" s="41"/>
    </row>
  </sheetData>
  <mergeCells count="15">
    <mergeCell ref="A4:A6"/>
    <mergeCell ref="A25:A27"/>
    <mergeCell ref="A28:A30"/>
    <mergeCell ref="A31:A32"/>
    <mergeCell ref="A7:A9"/>
    <mergeCell ref="A10:A12"/>
    <mergeCell ref="A13:A15"/>
    <mergeCell ref="A16:A18"/>
    <mergeCell ref="A19:A21"/>
    <mergeCell ref="A22:A24"/>
    <mergeCell ref="A1:C1"/>
    <mergeCell ref="D2:F2"/>
    <mergeCell ref="G2:I2"/>
    <mergeCell ref="J2:L2"/>
    <mergeCell ref="M2:O2"/>
  </mergeCells>
  <phoneticPr fontId="7"/>
  <pageMargins left="0.59015748031496096" right="0.59015748031496096" top="0.98385826771653595" bottom="0.39409448818897613" header="0.59015748031496096" footer="0.35433070866141703"/>
  <pageSetup paperSize="9" scale="99" fitToWidth="0" fitToHeight="0" pageOrder="overThenDown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49"/>
  <sheetViews>
    <sheetView workbookViewId="0">
      <selection activeCell="P8" sqref="P8"/>
    </sheetView>
  </sheetViews>
  <sheetFormatPr defaultRowHeight="14.25"/>
  <cols>
    <col min="1" max="1" width="7.375" style="46" customWidth="1"/>
    <col min="2" max="2" width="15.125" style="40" customWidth="1"/>
    <col min="3" max="3" width="4.625" style="46" customWidth="1"/>
    <col min="4" max="15" width="7.625" style="1" customWidth="1"/>
    <col min="16" max="1024" width="10.75" style="1" customWidth="1"/>
    <col min="1025" max="1025" width="9" customWidth="1"/>
  </cols>
  <sheetData>
    <row r="1" spans="1:17" ht="13.5" customHeight="1">
      <c r="A1" s="51" t="s">
        <v>26</v>
      </c>
      <c r="B1" s="51"/>
      <c r="C1" s="51"/>
    </row>
    <row r="2" spans="1:17" ht="36" customHeight="1">
      <c r="A2" s="2"/>
      <c r="B2" s="3"/>
      <c r="C2" s="4"/>
      <c r="D2" s="52" t="s">
        <v>0</v>
      </c>
      <c r="E2" s="52"/>
      <c r="F2" s="52"/>
      <c r="G2" s="53" t="s">
        <v>1</v>
      </c>
      <c r="H2" s="53"/>
      <c r="I2" s="53"/>
      <c r="J2" s="53" t="s">
        <v>2</v>
      </c>
      <c r="K2" s="53"/>
      <c r="L2" s="53"/>
      <c r="M2" s="54" t="s">
        <v>3</v>
      </c>
      <c r="N2" s="54"/>
      <c r="O2" s="54"/>
    </row>
    <row r="3" spans="1:17" ht="15" customHeight="1">
      <c r="A3" s="5" t="s">
        <v>4</v>
      </c>
      <c r="B3" s="6"/>
      <c r="C3" s="5" t="s">
        <v>5</v>
      </c>
      <c r="D3" s="7" t="s">
        <v>6</v>
      </c>
      <c r="E3" s="5" t="s">
        <v>7</v>
      </c>
      <c r="F3" s="8" t="s">
        <v>3</v>
      </c>
      <c r="G3" s="5" t="s">
        <v>6</v>
      </c>
      <c r="H3" s="5" t="s">
        <v>7</v>
      </c>
      <c r="I3" s="5" t="s">
        <v>3</v>
      </c>
      <c r="J3" s="7" t="s">
        <v>6</v>
      </c>
      <c r="K3" s="5" t="s">
        <v>7</v>
      </c>
      <c r="L3" s="8" t="s">
        <v>3</v>
      </c>
      <c r="M3" s="5" t="s">
        <v>6</v>
      </c>
      <c r="N3" s="5" t="s">
        <v>7</v>
      </c>
      <c r="O3" s="5" t="s">
        <v>3</v>
      </c>
    </row>
    <row r="4" spans="1:17" ht="15" customHeight="1" thickBot="1">
      <c r="A4" s="48" t="s">
        <v>8</v>
      </c>
      <c r="B4" s="6" t="s">
        <v>9</v>
      </c>
      <c r="C4" s="5" t="s">
        <v>10</v>
      </c>
      <c r="D4" s="9">
        <v>177</v>
      </c>
      <c r="E4" s="10">
        <v>158</v>
      </c>
      <c r="F4" s="11">
        <f>D4+E4</f>
        <v>335</v>
      </c>
      <c r="G4" s="10">
        <v>1136</v>
      </c>
      <c r="H4" s="10">
        <v>1131</v>
      </c>
      <c r="I4" s="10">
        <f>G4+H4</f>
        <v>2267</v>
      </c>
      <c r="J4" s="9">
        <v>878</v>
      </c>
      <c r="K4" s="10">
        <v>1309</v>
      </c>
      <c r="L4" s="11">
        <f>J4+K4</f>
        <v>2187</v>
      </c>
      <c r="M4" s="10">
        <f>SUM(D4,G4,J4)</f>
        <v>2191</v>
      </c>
      <c r="N4" s="10">
        <f>SUM(E4,H4,K4)</f>
        <v>2598</v>
      </c>
      <c r="O4" s="10">
        <f>F4+I4+L4</f>
        <v>4789</v>
      </c>
    </row>
    <row r="5" spans="1:17" ht="15" customHeight="1" thickTop="1" thickBot="1">
      <c r="A5" s="48"/>
      <c r="B5" s="6" t="s">
        <v>11</v>
      </c>
      <c r="C5" s="5" t="s">
        <v>12</v>
      </c>
      <c r="D5" s="12">
        <f t="shared" ref="D5:N5" si="0">D4/$O$4</f>
        <v>3.6959699310920857E-2</v>
      </c>
      <c r="E5" s="13">
        <f t="shared" si="0"/>
        <v>3.2992273961160994E-2</v>
      </c>
      <c r="F5" s="13">
        <f t="shared" si="0"/>
        <v>6.9951973272081858E-2</v>
      </c>
      <c r="G5" s="12">
        <f t="shared" si="0"/>
        <v>0.23721027354353727</v>
      </c>
      <c r="H5" s="13">
        <f t="shared" si="0"/>
        <v>0.2361662142409689</v>
      </c>
      <c r="I5" s="13">
        <f t="shared" si="0"/>
        <v>0.47337648778450614</v>
      </c>
      <c r="J5" s="12">
        <f t="shared" si="0"/>
        <v>0.18333681353100856</v>
      </c>
      <c r="K5" s="13">
        <f t="shared" si="0"/>
        <v>0.27333472541240345</v>
      </c>
      <c r="L5" s="13">
        <f t="shared" si="0"/>
        <v>0.456671538943412</v>
      </c>
      <c r="M5" s="12">
        <f t="shared" si="0"/>
        <v>0.45750678638546671</v>
      </c>
      <c r="N5" s="13">
        <f t="shared" si="0"/>
        <v>0.54249321361453329</v>
      </c>
      <c r="O5" s="13"/>
      <c r="P5" s="14"/>
    </row>
    <row r="6" spans="1:17" ht="15" customHeight="1" thickTop="1" thickBot="1">
      <c r="A6" s="48"/>
      <c r="B6" s="15" t="s">
        <v>13</v>
      </c>
      <c r="C6" s="16" t="s">
        <v>12</v>
      </c>
      <c r="D6" s="17">
        <f t="shared" ref="D6:O6" si="1">D4/$O$31</f>
        <v>5.4496751747282858E-3</v>
      </c>
      <c r="E6" s="18">
        <f t="shared" si="1"/>
        <v>4.8646817943902212E-3</v>
      </c>
      <c r="F6" s="18">
        <f t="shared" si="1"/>
        <v>1.0314356969118508E-2</v>
      </c>
      <c r="G6" s="17">
        <f t="shared" si="1"/>
        <v>3.4976446319160075E-2</v>
      </c>
      <c r="H6" s="18">
        <f t="shared" si="1"/>
        <v>3.4822500692755318E-2</v>
      </c>
      <c r="I6" s="19">
        <f t="shared" si="1"/>
        <v>6.9798947011915385E-2</v>
      </c>
      <c r="J6" s="18">
        <f t="shared" si="1"/>
        <v>2.7032851996674774E-2</v>
      </c>
      <c r="K6" s="18">
        <f t="shared" si="1"/>
        <v>4.0302964992764555E-2</v>
      </c>
      <c r="L6" s="18">
        <f t="shared" si="1"/>
        <v>6.7335816989439329E-2</v>
      </c>
      <c r="M6" s="17">
        <f t="shared" si="1"/>
        <v>6.7458973490563137E-2</v>
      </c>
      <c r="N6" s="18">
        <f t="shared" si="1"/>
        <v>7.9990147479910095E-2</v>
      </c>
      <c r="O6" s="18">
        <f t="shared" si="1"/>
        <v>0.14744912097047322</v>
      </c>
    </row>
    <row r="7" spans="1:17" ht="15" customHeight="1" thickTop="1" thickBot="1">
      <c r="A7" s="49" t="s">
        <v>14</v>
      </c>
      <c r="B7" s="6" t="s">
        <v>9</v>
      </c>
      <c r="C7" s="20" t="s">
        <v>10</v>
      </c>
      <c r="D7" s="21">
        <v>185</v>
      </c>
      <c r="E7" s="22">
        <v>179</v>
      </c>
      <c r="F7" s="23">
        <f>D7+E7</f>
        <v>364</v>
      </c>
      <c r="G7" s="21">
        <v>1088</v>
      </c>
      <c r="H7" s="22">
        <v>1005</v>
      </c>
      <c r="I7" s="24">
        <f>G7+H7</f>
        <v>2093</v>
      </c>
      <c r="J7" s="25">
        <v>598</v>
      </c>
      <c r="K7" s="22">
        <v>962</v>
      </c>
      <c r="L7" s="24">
        <f>J7+K7</f>
        <v>1560</v>
      </c>
      <c r="M7" s="25">
        <f>D7+G7+J7</f>
        <v>1871</v>
      </c>
      <c r="N7" s="25">
        <f>E7+H7+K7</f>
        <v>2146</v>
      </c>
      <c r="O7" s="25">
        <f>F7+I7+L7</f>
        <v>4017</v>
      </c>
    </row>
    <row r="8" spans="1:17" ht="15" customHeight="1" thickTop="1" thickBot="1">
      <c r="A8" s="49"/>
      <c r="B8" s="6" t="s">
        <v>11</v>
      </c>
      <c r="C8" s="26" t="s">
        <v>12</v>
      </c>
      <c r="D8" s="27">
        <f t="shared" ref="D8:N8" si="2">D7/$O$7</f>
        <v>4.6054269355240228E-2</v>
      </c>
      <c r="E8" s="28">
        <f t="shared" si="2"/>
        <v>4.4560617376151357E-2</v>
      </c>
      <c r="F8" s="29">
        <f t="shared" si="2"/>
        <v>9.0614886731391592E-2</v>
      </c>
      <c r="G8" s="27">
        <f t="shared" si="2"/>
        <v>0.27084889220811553</v>
      </c>
      <c r="H8" s="28">
        <f t="shared" si="2"/>
        <v>0.25018670649738611</v>
      </c>
      <c r="I8" s="29">
        <f t="shared" si="2"/>
        <v>0.52103559870550165</v>
      </c>
      <c r="J8" s="27">
        <f t="shared" si="2"/>
        <v>0.14886731391585761</v>
      </c>
      <c r="K8" s="28">
        <f t="shared" si="2"/>
        <v>0.23948220064724918</v>
      </c>
      <c r="L8" s="29">
        <f t="shared" si="2"/>
        <v>0.38834951456310679</v>
      </c>
      <c r="M8" s="27">
        <f t="shared" si="2"/>
        <v>0.46577047547921335</v>
      </c>
      <c r="N8" s="13">
        <f t="shared" si="2"/>
        <v>0.53422952452078665</v>
      </c>
      <c r="O8" s="30"/>
    </row>
    <row r="9" spans="1:17" ht="15" customHeight="1" thickTop="1" thickBot="1">
      <c r="A9" s="49"/>
      <c r="B9" s="15" t="s">
        <v>13</v>
      </c>
      <c r="C9" s="31" t="s">
        <v>12</v>
      </c>
      <c r="D9" s="32">
        <f t="shared" ref="D9:O9" si="3">D7/$O$31</f>
        <v>5.6959881769758922E-3</v>
      </c>
      <c r="E9" s="33">
        <f t="shared" si="3"/>
        <v>5.5112534252901874E-3</v>
      </c>
      <c r="F9" s="19">
        <f t="shared" si="3"/>
        <v>1.120724160226608E-2</v>
      </c>
      <c r="G9" s="32">
        <f t="shared" si="3"/>
        <v>3.3498568305674437E-2</v>
      </c>
      <c r="H9" s="33">
        <f t="shared" si="3"/>
        <v>3.0943070907355524E-2</v>
      </c>
      <c r="I9" s="19">
        <f t="shared" si="3"/>
        <v>6.4441639213029964E-2</v>
      </c>
      <c r="J9" s="32">
        <f t="shared" si="3"/>
        <v>1.8411896918008559E-2</v>
      </c>
      <c r="K9" s="33">
        <f t="shared" si="3"/>
        <v>2.9619138520274639E-2</v>
      </c>
      <c r="L9" s="19">
        <f t="shared" si="3"/>
        <v>4.8031035438283201E-2</v>
      </c>
      <c r="M9" s="32">
        <f t="shared" si="3"/>
        <v>5.760645340065889E-2</v>
      </c>
      <c r="N9" s="33">
        <f t="shared" si="3"/>
        <v>6.6073462852920345E-2</v>
      </c>
      <c r="O9" s="18">
        <f t="shared" si="3"/>
        <v>0.12367991625357924</v>
      </c>
    </row>
    <row r="10" spans="1:17" ht="15" customHeight="1" thickTop="1" thickBot="1">
      <c r="A10" s="49" t="s">
        <v>15</v>
      </c>
      <c r="B10" s="34" t="s">
        <v>9</v>
      </c>
      <c r="C10" s="35" t="s">
        <v>10</v>
      </c>
      <c r="D10" s="36">
        <v>26</v>
      </c>
      <c r="E10" s="37">
        <v>25</v>
      </c>
      <c r="F10" s="38">
        <f>D10+E10</f>
        <v>51</v>
      </c>
      <c r="G10" s="36">
        <v>219</v>
      </c>
      <c r="H10" s="37">
        <v>172</v>
      </c>
      <c r="I10" s="38">
        <f>G10+H10</f>
        <v>391</v>
      </c>
      <c r="J10" s="36">
        <v>214</v>
      </c>
      <c r="K10" s="37">
        <v>291</v>
      </c>
      <c r="L10" s="38">
        <f>J10+K10</f>
        <v>505</v>
      </c>
      <c r="M10" s="37">
        <f>D10+G10+J10</f>
        <v>459</v>
      </c>
      <c r="N10" s="37">
        <f>E10+H10+K10</f>
        <v>488</v>
      </c>
      <c r="O10" s="37">
        <f>F10+I10+L10</f>
        <v>947</v>
      </c>
      <c r="P10" s="39"/>
    </row>
    <row r="11" spans="1:17" ht="15" customHeight="1" thickTop="1" thickBot="1">
      <c r="A11" s="49"/>
      <c r="B11" s="6" t="s">
        <v>11</v>
      </c>
      <c r="C11" s="5" t="s">
        <v>12</v>
      </c>
      <c r="D11" s="12">
        <f t="shared" ref="D11:N11" si="4">D10/$O$10</f>
        <v>2.7455121436114043E-2</v>
      </c>
      <c r="E11" s="13">
        <f t="shared" si="4"/>
        <v>2.6399155227032733E-2</v>
      </c>
      <c r="F11" s="13">
        <f t="shared" si="4"/>
        <v>5.385427666314678E-2</v>
      </c>
      <c r="G11" s="12">
        <f t="shared" si="4"/>
        <v>0.23125659978880675</v>
      </c>
      <c r="H11" s="13">
        <f t="shared" si="4"/>
        <v>0.18162618796198521</v>
      </c>
      <c r="I11" s="29">
        <f t="shared" si="4"/>
        <v>0.41288278775079196</v>
      </c>
      <c r="J11" s="12">
        <f t="shared" si="4"/>
        <v>0.22597676874340022</v>
      </c>
      <c r="K11" s="13">
        <f t="shared" si="4"/>
        <v>0.30728616684266102</v>
      </c>
      <c r="L11" s="13">
        <f t="shared" si="4"/>
        <v>0.53326293558606119</v>
      </c>
      <c r="M11" s="12">
        <f t="shared" si="4"/>
        <v>0.48468848996832103</v>
      </c>
      <c r="N11" s="13">
        <f t="shared" si="4"/>
        <v>0.51531151003167897</v>
      </c>
      <c r="O11" s="13"/>
      <c r="Q11" s="40"/>
    </row>
    <row r="12" spans="1:17" ht="15" customHeight="1" thickTop="1" thickBot="1">
      <c r="A12" s="49"/>
      <c r="B12" s="15" t="s">
        <v>13</v>
      </c>
      <c r="C12" s="16" t="s">
        <v>12</v>
      </c>
      <c r="D12" s="17">
        <f t="shared" ref="D12:O12" si="5">D10/$O$31</f>
        <v>8.0051725730472E-4</v>
      </c>
      <c r="E12" s="18">
        <f t="shared" si="5"/>
        <v>7.6972813202376921E-4</v>
      </c>
      <c r="F12" s="18">
        <f t="shared" si="5"/>
        <v>1.5702453893284892E-3</v>
      </c>
      <c r="G12" s="17">
        <f t="shared" si="5"/>
        <v>6.7428184365282183E-3</v>
      </c>
      <c r="H12" s="18">
        <f t="shared" si="5"/>
        <v>5.2957295483235323E-3</v>
      </c>
      <c r="I12" s="19">
        <f t="shared" si="5"/>
        <v>1.2038547984851751E-2</v>
      </c>
      <c r="J12" s="18">
        <f t="shared" si="5"/>
        <v>6.5888728101234648E-3</v>
      </c>
      <c r="K12" s="18">
        <f t="shared" si="5"/>
        <v>8.9596354567566729E-3</v>
      </c>
      <c r="L12" s="18">
        <f t="shared" si="5"/>
        <v>1.5548508266880139E-2</v>
      </c>
      <c r="M12" s="17">
        <f t="shared" si="5"/>
        <v>1.4132208503956403E-2</v>
      </c>
      <c r="N12" s="18">
        <f t="shared" si="5"/>
        <v>1.5025093137103976E-2</v>
      </c>
      <c r="O12" s="18">
        <f t="shared" si="5"/>
        <v>2.9157301641060378E-2</v>
      </c>
    </row>
    <row r="13" spans="1:17" ht="15" customHeight="1" thickTop="1" thickBot="1">
      <c r="A13" s="49" t="s">
        <v>16</v>
      </c>
      <c r="B13" s="6" t="s">
        <v>9</v>
      </c>
      <c r="C13" s="5" t="s">
        <v>10</v>
      </c>
      <c r="D13" s="9">
        <v>277</v>
      </c>
      <c r="E13" s="10">
        <v>298</v>
      </c>
      <c r="F13" s="11">
        <f>D13+E13</f>
        <v>575</v>
      </c>
      <c r="G13" s="9">
        <v>1490</v>
      </c>
      <c r="H13" s="10">
        <v>1340</v>
      </c>
      <c r="I13" s="11">
        <f>G13+H13</f>
        <v>2830</v>
      </c>
      <c r="J13" s="9">
        <v>699</v>
      </c>
      <c r="K13" s="10">
        <v>1018</v>
      </c>
      <c r="L13" s="11">
        <f>J13+K13</f>
        <v>1717</v>
      </c>
      <c r="M13" s="10">
        <f>D13+G13+J13</f>
        <v>2466</v>
      </c>
      <c r="N13" s="10">
        <f>E13+H13+K13</f>
        <v>2656</v>
      </c>
      <c r="O13" s="10">
        <f>F13+I13+L13</f>
        <v>5122</v>
      </c>
    </row>
    <row r="14" spans="1:17" ht="15" customHeight="1" thickTop="1" thickBot="1">
      <c r="A14" s="49"/>
      <c r="B14" s="6" t="s">
        <v>11</v>
      </c>
      <c r="C14" s="5" t="s">
        <v>12</v>
      </c>
      <c r="D14" s="12">
        <f t="shared" ref="D14:N14" si="6">D13/$O$13</f>
        <v>5.4080437329168292E-2</v>
      </c>
      <c r="E14" s="13">
        <f t="shared" si="6"/>
        <v>5.8180398281921127E-2</v>
      </c>
      <c r="F14" s="13">
        <f t="shared" si="6"/>
        <v>0.11226083561108942</v>
      </c>
      <c r="G14" s="12">
        <f t="shared" si="6"/>
        <v>0.2909019914096056</v>
      </c>
      <c r="H14" s="13">
        <f t="shared" si="6"/>
        <v>0.26161655603279971</v>
      </c>
      <c r="I14" s="29">
        <f t="shared" si="6"/>
        <v>0.55251854744240536</v>
      </c>
      <c r="J14" s="12">
        <f t="shared" si="6"/>
        <v>0.13647012885591567</v>
      </c>
      <c r="K14" s="13">
        <f t="shared" si="6"/>
        <v>0.19875048809058962</v>
      </c>
      <c r="L14" s="13">
        <f t="shared" si="6"/>
        <v>0.33522061694650529</v>
      </c>
      <c r="M14" s="12">
        <f t="shared" si="6"/>
        <v>0.48145255759468958</v>
      </c>
      <c r="N14" s="13">
        <f t="shared" si="6"/>
        <v>0.51854744240531048</v>
      </c>
      <c r="O14" s="13"/>
    </row>
    <row r="15" spans="1:17" ht="15" customHeight="1" thickTop="1" thickBot="1">
      <c r="A15" s="49"/>
      <c r="B15" s="15" t="s">
        <v>13</v>
      </c>
      <c r="C15" s="16" t="s">
        <v>12</v>
      </c>
      <c r="D15" s="17">
        <f t="shared" ref="D15:O15" si="7">D13/$O$31</f>
        <v>8.5285877028233627E-3</v>
      </c>
      <c r="E15" s="18">
        <f t="shared" si="7"/>
        <v>9.1751593337233289E-3</v>
      </c>
      <c r="F15" s="18">
        <f t="shared" si="7"/>
        <v>1.7703747036546692E-2</v>
      </c>
      <c r="G15" s="17">
        <f t="shared" si="7"/>
        <v>4.5875796668616645E-2</v>
      </c>
      <c r="H15" s="18">
        <f t="shared" si="7"/>
        <v>4.1257427876474032E-2</v>
      </c>
      <c r="I15" s="19">
        <f t="shared" si="7"/>
        <v>8.7133224545090676E-2</v>
      </c>
      <c r="J15" s="18">
        <f t="shared" si="7"/>
        <v>2.1521598571384588E-2</v>
      </c>
      <c r="K15" s="18">
        <f t="shared" si="7"/>
        <v>3.134332953600788E-2</v>
      </c>
      <c r="L15" s="18">
        <f t="shared" si="7"/>
        <v>5.2864928107392468E-2</v>
      </c>
      <c r="M15" s="17">
        <f t="shared" si="7"/>
        <v>7.5925982942824599E-2</v>
      </c>
      <c r="N15" s="18">
        <f t="shared" si="7"/>
        <v>8.1775916746205241E-2</v>
      </c>
      <c r="O15" s="18">
        <f t="shared" si="7"/>
        <v>0.15770189968902984</v>
      </c>
    </row>
    <row r="16" spans="1:17" ht="15" customHeight="1" thickTop="1" thickBot="1">
      <c r="A16" s="49" t="s">
        <v>17</v>
      </c>
      <c r="B16" s="6" t="s">
        <v>9</v>
      </c>
      <c r="C16" s="5" t="s">
        <v>10</v>
      </c>
      <c r="D16" s="9">
        <v>380</v>
      </c>
      <c r="E16" s="10">
        <v>352</v>
      </c>
      <c r="F16" s="11">
        <f>D16+E16</f>
        <v>732</v>
      </c>
      <c r="G16" s="9">
        <v>1931</v>
      </c>
      <c r="H16" s="10">
        <v>1834</v>
      </c>
      <c r="I16" s="11">
        <f>G16+H16</f>
        <v>3765</v>
      </c>
      <c r="J16" s="9">
        <v>1245</v>
      </c>
      <c r="K16" s="10">
        <v>1813</v>
      </c>
      <c r="L16" s="11">
        <f>J16+K16</f>
        <v>3058</v>
      </c>
      <c r="M16" s="10">
        <f>D16+G16+J16</f>
        <v>3556</v>
      </c>
      <c r="N16" s="10">
        <f>E16+H16+K16</f>
        <v>3999</v>
      </c>
      <c r="O16" s="10">
        <f>F16+I16+L16</f>
        <v>7555</v>
      </c>
    </row>
    <row r="17" spans="1:17" ht="15" customHeight="1" thickTop="1" thickBot="1">
      <c r="A17" s="49"/>
      <c r="B17" s="6" t="s">
        <v>11</v>
      </c>
      <c r="C17" s="5" t="s">
        <v>12</v>
      </c>
      <c r="D17" s="12">
        <f t="shared" ref="D17:N17" si="8">D16/$O$16</f>
        <v>5.0297816015883519E-2</v>
      </c>
      <c r="E17" s="13">
        <f t="shared" si="8"/>
        <v>4.6591661151555261E-2</v>
      </c>
      <c r="F17" s="13">
        <f t="shared" si="8"/>
        <v>9.6889477167438787E-2</v>
      </c>
      <c r="G17" s="12">
        <f t="shared" si="8"/>
        <v>0.2555923229649239</v>
      </c>
      <c r="H17" s="13">
        <f t="shared" si="8"/>
        <v>0.242753143613501</v>
      </c>
      <c r="I17" s="29">
        <f t="shared" si="8"/>
        <v>0.49834546657842488</v>
      </c>
      <c r="J17" s="12">
        <f t="shared" si="8"/>
        <v>0.16479152878888154</v>
      </c>
      <c r="K17" s="13">
        <f t="shared" si="8"/>
        <v>0.2399735274652548</v>
      </c>
      <c r="L17" s="13">
        <f t="shared" si="8"/>
        <v>0.40476505625413634</v>
      </c>
      <c r="M17" s="12">
        <f t="shared" si="8"/>
        <v>0.47068166776968895</v>
      </c>
      <c r="N17" s="13">
        <f t="shared" si="8"/>
        <v>0.52931833223031111</v>
      </c>
      <c r="O17" s="13"/>
      <c r="Q17" s="41"/>
    </row>
    <row r="18" spans="1:17" ht="15" customHeight="1" thickTop="1" thickBot="1">
      <c r="A18" s="49"/>
      <c r="B18" s="6" t="s">
        <v>13</v>
      </c>
      <c r="C18" s="5" t="s">
        <v>12</v>
      </c>
      <c r="D18" s="17">
        <f t="shared" ref="D18:O18" si="9">D16/$O$31</f>
        <v>1.1699867606761291E-2</v>
      </c>
      <c r="E18" s="18">
        <f t="shared" si="9"/>
        <v>1.0837772098894671E-2</v>
      </c>
      <c r="F18" s="18">
        <f t="shared" si="9"/>
        <v>2.2537639705655962E-2</v>
      </c>
      <c r="G18" s="17">
        <f t="shared" si="9"/>
        <v>5.9453800917515932E-2</v>
      </c>
      <c r="H18" s="18">
        <f t="shared" si="9"/>
        <v>5.6467255765263707E-2</v>
      </c>
      <c r="I18" s="19">
        <f t="shared" si="9"/>
        <v>0.11592105668277965</v>
      </c>
      <c r="J18" s="18">
        <f t="shared" si="9"/>
        <v>3.8332460974783704E-2</v>
      </c>
      <c r="K18" s="18">
        <f t="shared" si="9"/>
        <v>5.5820684134363745E-2</v>
      </c>
      <c r="L18" s="18">
        <f t="shared" si="9"/>
        <v>9.4153145109147449E-2</v>
      </c>
      <c r="M18" s="17">
        <f t="shared" si="9"/>
        <v>0.10948612949906093</v>
      </c>
      <c r="N18" s="18">
        <f t="shared" si="9"/>
        <v>0.12312571199852212</v>
      </c>
      <c r="O18" s="18">
        <f t="shared" si="9"/>
        <v>0.23261184149758304</v>
      </c>
    </row>
    <row r="19" spans="1:17" ht="15" customHeight="1" thickTop="1" thickBot="1">
      <c r="A19" s="49" t="s">
        <v>18</v>
      </c>
      <c r="B19" s="42" t="s">
        <v>9</v>
      </c>
      <c r="C19" s="43" t="s">
        <v>10</v>
      </c>
      <c r="D19" s="9">
        <v>173</v>
      </c>
      <c r="E19" s="10">
        <v>189</v>
      </c>
      <c r="F19" s="11">
        <f>D19+E19</f>
        <v>362</v>
      </c>
      <c r="G19" s="9">
        <v>1055</v>
      </c>
      <c r="H19" s="10">
        <v>929</v>
      </c>
      <c r="I19" s="11">
        <f>G19+H19</f>
        <v>1984</v>
      </c>
      <c r="J19" s="9">
        <v>628</v>
      </c>
      <c r="K19" s="10">
        <v>811</v>
      </c>
      <c r="L19" s="11">
        <f>J19+K19</f>
        <v>1439</v>
      </c>
      <c r="M19" s="10">
        <f>D19+G19+J19</f>
        <v>1856</v>
      </c>
      <c r="N19" s="10">
        <f>E19+H19+K19</f>
        <v>1929</v>
      </c>
      <c r="O19" s="10">
        <f>F19+I19+L19</f>
        <v>3785</v>
      </c>
    </row>
    <row r="20" spans="1:17" ht="15" customHeight="1" thickTop="1" thickBot="1">
      <c r="A20" s="49"/>
      <c r="B20" s="6" t="s">
        <v>11</v>
      </c>
      <c r="C20" s="5" t="s">
        <v>12</v>
      </c>
      <c r="D20" s="12">
        <f t="shared" ref="D20:N20" si="10">D19/$O$19</f>
        <v>4.5706737120211359E-2</v>
      </c>
      <c r="E20" s="13">
        <f t="shared" si="10"/>
        <v>4.9933949801849405E-2</v>
      </c>
      <c r="F20" s="13">
        <f t="shared" si="10"/>
        <v>9.5640686922060764E-2</v>
      </c>
      <c r="G20" s="12">
        <f t="shared" si="10"/>
        <v>0.27873183619550856</v>
      </c>
      <c r="H20" s="13">
        <f t="shared" si="10"/>
        <v>0.24544253632760898</v>
      </c>
      <c r="I20" s="29">
        <f t="shared" si="10"/>
        <v>0.5241743725231176</v>
      </c>
      <c r="J20" s="12">
        <f t="shared" si="10"/>
        <v>0.16591809775429325</v>
      </c>
      <c r="K20" s="13">
        <f t="shared" si="10"/>
        <v>0.21426684280052841</v>
      </c>
      <c r="L20" s="13">
        <f t="shared" si="10"/>
        <v>0.38018494055482166</v>
      </c>
      <c r="M20" s="12">
        <f t="shared" si="10"/>
        <v>0.49035667107001318</v>
      </c>
      <c r="N20" s="13">
        <f t="shared" si="10"/>
        <v>0.50964332892998676</v>
      </c>
      <c r="O20" s="13"/>
    </row>
    <row r="21" spans="1:17" ht="15" customHeight="1" thickTop="1" thickBot="1">
      <c r="A21" s="49"/>
      <c r="B21" s="15" t="s">
        <v>13</v>
      </c>
      <c r="C21" s="16" t="s">
        <v>12</v>
      </c>
      <c r="D21" s="17">
        <f t="shared" ref="D21:O21" si="11">D19/$O$31</f>
        <v>5.3265186736044827E-3</v>
      </c>
      <c r="E21" s="18">
        <f t="shared" si="11"/>
        <v>5.8191446780996954E-3</v>
      </c>
      <c r="F21" s="18">
        <f t="shared" si="11"/>
        <v>1.1145663351704178E-2</v>
      </c>
      <c r="G21" s="17">
        <f t="shared" si="11"/>
        <v>3.2482527171403063E-2</v>
      </c>
      <c r="H21" s="18">
        <f t="shared" si="11"/>
        <v>2.8603097386003265E-2</v>
      </c>
      <c r="I21" s="19">
        <f t="shared" si="11"/>
        <v>6.1085624557406328E-2</v>
      </c>
      <c r="J21" s="18">
        <f t="shared" si="11"/>
        <v>1.9335570676437083E-2</v>
      </c>
      <c r="K21" s="18">
        <f t="shared" si="11"/>
        <v>2.4969980602851074E-2</v>
      </c>
      <c r="L21" s="18">
        <f t="shared" si="11"/>
        <v>4.4305551279288154E-2</v>
      </c>
      <c r="M21" s="17">
        <f t="shared" si="11"/>
        <v>5.7144616521444626E-2</v>
      </c>
      <c r="N21" s="18">
        <f t="shared" si="11"/>
        <v>5.9392222666954035E-2</v>
      </c>
      <c r="O21" s="18">
        <f t="shared" si="11"/>
        <v>0.11653683918839866</v>
      </c>
    </row>
    <row r="22" spans="1:17" ht="15" customHeight="1" thickTop="1" thickBot="1">
      <c r="A22" s="49" t="s">
        <v>19</v>
      </c>
      <c r="B22" s="6" t="s">
        <v>9</v>
      </c>
      <c r="C22" s="5" t="s">
        <v>10</v>
      </c>
      <c r="D22" s="9">
        <v>48</v>
      </c>
      <c r="E22" s="10">
        <v>46</v>
      </c>
      <c r="F22" s="11">
        <f>D22+E22</f>
        <v>94</v>
      </c>
      <c r="G22" s="9">
        <v>271</v>
      </c>
      <c r="H22" s="10">
        <v>241</v>
      </c>
      <c r="I22" s="11">
        <f>G22+H22</f>
        <v>512</v>
      </c>
      <c r="J22" s="9">
        <v>231</v>
      </c>
      <c r="K22" s="10">
        <v>301</v>
      </c>
      <c r="L22" s="11">
        <f>J22+K22</f>
        <v>532</v>
      </c>
      <c r="M22" s="10">
        <f>D22+G22+J22</f>
        <v>550</v>
      </c>
      <c r="N22" s="10">
        <f>E22+H22+K22</f>
        <v>588</v>
      </c>
      <c r="O22" s="10">
        <f>F22+I22+L22</f>
        <v>1138</v>
      </c>
    </row>
    <row r="23" spans="1:17" ht="15" customHeight="1" thickTop="1" thickBot="1">
      <c r="A23" s="49"/>
      <c r="B23" s="6" t="s">
        <v>11</v>
      </c>
      <c r="C23" s="5" t="s">
        <v>12</v>
      </c>
      <c r="D23" s="12">
        <f t="shared" ref="D23:N23" si="12">D22/$O$22</f>
        <v>4.21792618629174E-2</v>
      </c>
      <c r="E23" s="13">
        <f t="shared" si="12"/>
        <v>4.0421792618629174E-2</v>
      </c>
      <c r="F23" s="13">
        <f t="shared" si="12"/>
        <v>8.2601054481546574E-2</v>
      </c>
      <c r="G23" s="12">
        <f t="shared" si="12"/>
        <v>0.23813708260105448</v>
      </c>
      <c r="H23" s="13">
        <f t="shared" si="12"/>
        <v>0.21177504393673111</v>
      </c>
      <c r="I23" s="29">
        <f t="shared" si="12"/>
        <v>0.44991212653778556</v>
      </c>
      <c r="J23" s="12">
        <f t="shared" si="12"/>
        <v>0.20298769771528999</v>
      </c>
      <c r="K23" s="13">
        <f t="shared" si="12"/>
        <v>0.26449912126537783</v>
      </c>
      <c r="L23" s="13">
        <f t="shared" si="12"/>
        <v>0.46748681898066785</v>
      </c>
      <c r="M23" s="12">
        <f t="shared" si="12"/>
        <v>0.48330404217926187</v>
      </c>
      <c r="N23" s="13">
        <f t="shared" si="12"/>
        <v>0.51669595782073818</v>
      </c>
      <c r="O23" s="13"/>
    </row>
    <row r="24" spans="1:17" ht="15" customHeight="1" thickTop="1" thickBot="1">
      <c r="A24" s="49"/>
      <c r="B24" s="6" t="s">
        <v>13</v>
      </c>
      <c r="C24" s="5" t="s">
        <v>12</v>
      </c>
      <c r="D24" s="17">
        <f t="shared" ref="D24:O24" si="13">D22/$O$31</f>
        <v>1.4778780134856368E-3</v>
      </c>
      <c r="E24" s="18">
        <f t="shared" si="13"/>
        <v>1.4162997629237352E-3</v>
      </c>
      <c r="F24" s="18">
        <f t="shared" si="13"/>
        <v>2.8941777764093721E-3</v>
      </c>
      <c r="G24" s="17">
        <f t="shared" si="13"/>
        <v>8.3438529511376588E-3</v>
      </c>
      <c r="H24" s="18">
        <f t="shared" si="13"/>
        <v>7.4201791927091349E-3</v>
      </c>
      <c r="I24" s="19">
        <f t="shared" si="13"/>
        <v>1.5764032143846793E-2</v>
      </c>
      <c r="J24" s="18">
        <f t="shared" si="13"/>
        <v>7.1122879398996279E-3</v>
      </c>
      <c r="K24" s="18">
        <f t="shared" si="13"/>
        <v>9.2675267095661817E-3</v>
      </c>
      <c r="L24" s="18">
        <f t="shared" si="13"/>
        <v>1.6379814649465807E-2</v>
      </c>
      <c r="M24" s="17">
        <f t="shared" si="13"/>
        <v>1.6934018904522924E-2</v>
      </c>
      <c r="N24" s="18">
        <f t="shared" si="13"/>
        <v>1.8104005665199051E-2</v>
      </c>
      <c r="O24" s="13">
        <f t="shared" si="13"/>
        <v>3.5038024569721972E-2</v>
      </c>
    </row>
    <row r="25" spans="1:17" ht="15" customHeight="1" thickTop="1" thickBot="1">
      <c r="A25" s="49" t="s">
        <v>20</v>
      </c>
      <c r="B25" s="42" t="s">
        <v>9</v>
      </c>
      <c r="C25" s="43" t="s">
        <v>10</v>
      </c>
      <c r="D25" s="9">
        <v>59</v>
      </c>
      <c r="E25" s="10">
        <v>65</v>
      </c>
      <c r="F25" s="11">
        <f>D25+E25</f>
        <v>124</v>
      </c>
      <c r="G25" s="9">
        <v>391</v>
      </c>
      <c r="H25" s="10">
        <v>332</v>
      </c>
      <c r="I25" s="11">
        <f>G25+H25</f>
        <v>723</v>
      </c>
      <c r="J25" s="9">
        <v>317</v>
      </c>
      <c r="K25" s="10">
        <v>420</v>
      </c>
      <c r="L25" s="11">
        <f>J25+K25</f>
        <v>737</v>
      </c>
      <c r="M25" s="10">
        <f>D25+G25+J25</f>
        <v>767</v>
      </c>
      <c r="N25" s="10">
        <f>E25+H25+K25</f>
        <v>817</v>
      </c>
      <c r="O25" s="44">
        <f>F25+I25+L25</f>
        <v>1584</v>
      </c>
    </row>
    <row r="26" spans="1:17" ht="15" customHeight="1" thickTop="1" thickBot="1">
      <c r="A26" s="49"/>
      <c r="B26" s="6" t="s">
        <v>11</v>
      </c>
      <c r="C26" s="5" t="s">
        <v>12</v>
      </c>
      <c r="D26" s="12">
        <f t="shared" ref="D26:N26" si="14">D25/$O$25</f>
        <v>3.7247474747474744E-2</v>
      </c>
      <c r="E26" s="13">
        <f t="shared" si="14"/>
        <v>4.1035353535353536E-2</v>
      </c>
      <c r="F26" s="13">
        <f t="shared" si="14"/>
        <v>7.8282828282828287E-2</v>
      </c>
      <c r="G26" s="12">
        <f t="shared" si="14"/>
        <v>0.24684343434343434</v>
      </c>
      <c r="H26" s="13">
        <f t="shared" si="14"/>
        <v>0.20959595959595959</v>
      </c>
      <c r="I26" s="29">
        <f t="shared" si="14"/>
        <v>0.45643939393939392</v>
      </c>
      <c r="J26" s="12">
        <f t="shared" si="14"/>
        <v>0.20012626262626262</v>
      </c>
      <c r="K26" s="13">
        <f t="shared" si="14"/>
        <v>0.26515151515151514</v>
      </c>
      <c r="L26" s="13">
        <f t="shared" si="14"/>
        <v>0.46527777777777779</v>
      </c>
      <c r="M26" s="12">
        <f t="shared" si="14"/>
        <v>0.48421717171717171</v>
      </c>
      <c r="N26" s="13">
        <f t="shared" si="14"/>
        <v>0.51578282828282829</v>
      </c>
      <c r="O26" s="13"/>
    </row>
    <row r="27" spans="1:17" ht="15" customHeight="1" thickTop="1" thickBot="1">
      <c r="A27" s="49"/>
      <c r="B27" s="15" t="s">
        <v>13</v>
      </c>
      <c r="C27" s="16" t="s">
        <v>12</v>
      </c>
      <c r="D27" s="17">
        <f t="shared" ref="D27:O27" si="15">D25/$O$31</f>
        <v>1.8165583915760954E-3</v>
      </c>
      <c r="E27" s="18">
        <f t="shared" si="15"/>
        <v>2.0012931432617999E-3</v>
      </c>
      <c r="F27" s="18">
        <f t="shared" si="15"/>
        <v>3.8178515348378955E-3</v>
      </c>
      <c r="G27" s="17">
        <f t="shared" si="15"/>
        <v>1.2038547984851751E-2</v>
      </c>
      <c r="H27" s="18">
        <f t="shared" si="15"/>
        <v>1.0221989593275655E-2</v>
      </c>
      <c r="I27" s="19">
        <f t="shared" si="15"/>
        <v>2.2260537578127404E-2</v>
      </c>
      <c r="J27" s="18">
        <f t="shared" si="15"/>
        <v>9.7601527140613927E-3</v>
      </c>
      <c r="K27" s="18">
        <f t="shared" si="15"/>
        <v>1.2931432617999323E-2</v>
      </c>
      <c r="L27" s="18">
        <f t="shared" si="15"/>
        <v>2.2691585332060716E-2</v>
      </c>
      <c r="M27" s="17">
        <f t="shared" si="15"/>
        <v>2.3615259090489241E-2</v>
      </c>
      <c r="N27" s="18">
        <f t="shared" si="15"/>
        <v>2.5154715354536776E-2</v>
      </c>
      <c r="O27" s="18">
        <f t="shared" si="15"/>
        <v>4.8769974445026017E-2</v>
      </c>
    </row>
    <row r="28" spans="1:17" ht="15" customHeight="1" thickTop="1" thickBot="1">
      <c r="A28" s="49" t="s">
        <v>21</v>
      </c>
      <c r="B28" s="42" t="s">
        <v>9</v>
      </c>
      <c r="C28" s="43" t="s">
        <v>10</v>
      </c>
      <c r="D28" s="9">
        <v>189</v>
      </c>
      <c r="E28" s="10">
        <v>189</v>
      </c>
      <c r="F28" s="11">
        <f>D28+E28</f>
        <v>378</v>
      </c>
      <c r="G28" s="9">
        <v>1039</v>
      </c>
      <c r="H28" s="10">
        <v>975</v>
      </c>
      <c r="I28" s="11">
        <f>G28+H28</f>
        <v>2014</v>
      </c>
      <c r="J28" s="9">
        <v>492</v>
      </c>
      <c r="K28" s="10">
        <v>658</v>
      </c>
      <c r="L28" s="11">
        <f>J28+K28</f>
        <v>1150</v>
      </c>
      <c r="M28" s="10">
        <f>D28+G28+J28</f>
        <v>1720</v>
      </c>
      <c r="N28" s="10">
        <f>E28+H28+K28</f>
        <v>1822</v>
      </c>
      <c r="O28" s="10">
        <f>F28+I28+L28</f>
        <v>3542</v>
      </c>
    </row>
    <row r="29" spans="1:17" ht="15" customHeight="1" thickTop="1" thickBot="1">
      <c r="A29" s="49"/>
      <c r="B29" s="6" t="s">
        <v>11</v>
      </c>
      <c r="C29" s="5" t="s">
        <v>12</v>
      </c>
      <c r="D29" s="12">
        <f t="shared" ref="D29:N29" si="16">D28/$O$28</f>
        <v>5.33596837944664E-2</v>
      </c>
      <c r="E29" s="13">
        <f t="shared" si="16"/>
        <v>5.33596837944664E-2</v>
      </c>
      <c r="F29" s="13">
        <f t="shared" si="16"/>
        <v>0.1067193675889328</v>
      </c>
      <c r="G29" s="12">
        <f t="shared" si="16"/>
        <v>0.29333709768492378</v>
      </c>
      <c r="H29" s="13">
        <f t="shared" si="16"/>
        <v>0.27526821005081875</v>
      </c>
      <c r="I29" s="29">
        <f t="shared" si="16"/>
        <v>0.56860530773574247</v>
      </c>
      <c r="J29" s="12">
        <f t="shared" si="16"/>
        <v>0.13890457368718237</v>
      </c>
      <c r="K29" s="13">
        <f t="shared" si="16"/>
        <v>0.1857707509881423</v>
      </c>
      <c r="L29" s="13">
        <f t="shared" si="16"/>
        <v>0.32467532467532467</v>
      </c>
      <c r="M29" s="12">
        <f t="shared" si="16"/>
        <v>0.48560135516657255</v>
      </c>
      <c r="N29" s="13">
        <f t="shared" si="16"/>
        <v>0.51439864483342745</v>
      </c>
      <c r="O29" s="13"/>
    </row>
    <row r="30" spans="1:17" ht="15" customHeight="1" thickTop="1" thickBot="1">
      <c r="A30" s="49"/>
      <c r="B30" s="15" t="s">
        <v>13</v>
      </c>
      <c r="C30" s="16" t="s">
        <v>12</v>
      </c>
      <c r="D30" s="17">
        <f t="shared" ref="D30:O30" si="17">D28/$O$31</f>
        <v>5.8191446780996954E-3</v>
      </c>
      <c r="E30" s="18">
        <f t="shared" si="17"/>
        <v>5.8191446780996954E-3</v>
      </c>
      <c r="F30" s="18">
        <f t="shared" si="17"/>
        <v>1.1638289356199391E-2</v>
      </c>
      <c r="G30" s="17">
        <f t="shared" si="17"/>
        <v>3.198990116690785E-2</v>
      </c>
      <c r="H30" s="18">
        <f t="shared" si="17"/>
        <v>3.0019397148926999E-2</v>
      </c>
      <c r="I30" s="19">
        <f t="shared" si="17"/>
        <v>6.2009298315834849E-2</v>
      </c>
      <c r="J30" s="18">
        <f t="shared" si="17"/>
        <v>1.5148249638227779E-2</v>
      </c>
      <c r="K30" s="18">
        <f t="shared" si="17"/>
        <v>2.0259244434865605E-2</v>
      </c>
      <c r="L30" s="18">
        <f t="shared" si="17"/>
        <v>3.5407494073093383E-2</v>
      </c>
      <c r="M30" s="17">
        <f t="shared" si="17"/>
        <v>5.2957295483235321E-2</v>
      </c>
      <c r="N30" s="18">
        <f t="shared" si="17"/>
        <v>5.6097786261892296E-2</v>
      </c>
      <c r="O30" s="18">
        <f t="shared" si="17"/>
        <v>0.10905508174512762</v>
      </c>
    </row>
    <row r="31" spans="1:17" ht="15" customHeight="1" thickTop="1" thickBot="1">
      <c r="A31" s="50" t="s">
        <v>22</v>
      </c>
      <c r="B31" s="6" t="s">
        <v>9</v>
      </c>
      <c r="C31" s="5" t="s">
        <v>10</v>
      </c>
      <c r="D31" s="9">
        <f>D4+D7+D10+D13+D16+D19+D22+D25+D28</f>
        <v>1514</v>
      </c>
      <c r="E31" s="9">
        <f>E4+E7+E10+E13+E16+E19+E22+E25+E28</f>
        <v>1501</v>
      </c>
      <c r="F31" s="11">
        <f>D31+E31</f>
        <v>3015</v>
      </c>
      <c r="G31" s="10">
        <f>G4+G7+G10+G13+G16+G19+G22+G25+G28</f>
        <v>8620</v>
      </c>
      <c r="H31" s="10">
        <f>H4+H7+H10+H13+H16+H19+H22+H25+H28</f>
        <v>7959</v>
      </c>
      <c r="I31" s="10">
        <f>G31+H31</f>
        <v>16579</v>
      </c>
      <c r="J31" s="9">
        <f>J4+J7+J10+J13+J16+J19+J22+J25+J28</f>
        <v>5302</v>
      </c>
      <c r="K31" s="9">
        <f>K4+K7+K10+K13+K16+K19+K22+K25+K28</f>
        <v>7583</v>
      </c>
      <c r="L31" s="11">
        <f>J31+K31</f>
        <v>12885</v>
      </c>
      <c r="M31" s="10">
        <f>M4+M7+M10+M13+M16+M19+M22+M25+M28</f>
        <v>15436</v>
      </c>
      <c r="N31" s="10">
        <f>N4+N7+N10+N13+N16+N19+N22+N25+N28</f>
        <v>17043</v>
      </c>
      <c r="O31" s="10">
        <f>F31+I31+L31</f>
        <v>32479</v>
      </c>
    </row>
    <row r="32" spans="1:17" ht="15" customHeight="1" thickTop="1">
      <c r="A32" s="50"/>
      <c r="B32" s="6" t="s">
        <v>13</v>
      </c>
      <c r="C32" s="5" t="s">
        <v>12</v>
      </c>
      <c r="D32" s="12">
        <f>D31/O31</f>
        <v>4.661473567535946E-2</v>
      </c>
      <c r="E32" s="13">
        <f>E31/O31%/100</f>
        <v>4.62144770467071E-2</v>
      </c>
      <c r="F32" s="29">
        <f>F31/O31%/100</f>
        <v>9.2829212722066554E-2</v>
      </c>
      <c r="G32" s="12">
        <f>G31/O31%/100</f>
        <v>0.26540225992179561</v>
      </c>
      <c r="H32" s="13">
        <f>H31/O31%/100</f>
        <v>0.24505064811108712</v>
      </c>
      <c r="I32" s="29">
        <f>I31/O31%/100</f>
        <v>0.51045290803288279</v>
      </c>
      <c r="J32" s="12">
        <f>J31/O31%/100</f>
        <v>0.16324394223960095</v>
      </c>
      <c r="K32" s="13">
        <f>K31/O31%/100</f>
        <v>0.23347393700544966</v>
      </c>
      <c r="L32" s="29">
        <f>L31/O31%/100</f>
        <v>0.39671787924505059</v>
      </c>
      <c r="M32" s="12">
        <f>M31/O31%/100</f>
        <v>0.47526093783675605</v>
      </c>
      <c r="N32" s="13">
        <f>N31/O31%/100</f>
        <v>0.52473906216324395</v>
      </c>
      <c r="O32" s="45">
        <f>O31/O31</f>
        <v>1</v>
      </c>
    </row>
    <row r="33" spans="10:10" ht="15.75" customHeight="1">
      <c r="J33" s="47" t="s">
        <v>25</v>
      </c>
    </row>
    <row r="49" spans="7:7">
      <c r="G49" s="41"/>
    </row>
  </sheetData>
  <mergeCells count="15">
    <mergeCell ref="A4:A6"/>
    <mergeCell ref="A25:A27"/>
    <mergeCell ref="A28:A30"/>
    <mergeCell ref="A31:A32"/>
    <mergeCell ref="A7:A9"/>
    <mergeCell ref="A10:A12"/>
    <mergeCell ref="A13:A15"/>
    <mergeCell ref="A16:A18"/>
    <mergeCell ref="A19:A21"/>
    <mergeCell ref="A22:A24"/>
    <mergeCell ref="A1:C1"/>
    <mergeCell ref="D2:F2"/>
    <mergeCell ref="G2:I2"/>
    <mergeCell ref="J2:L2"/>
    <mergeCell ref="M2:O2"/>
  </mergeCells>
  <phoneticPr fontId="7"/>
  <pageMargins left="0.59015748031496096" right="0.59015748031496096" top="0.98385826771653595" bottom="0.39409448818897613" header="0.59015748031496096" footer="0.35433070866141703"/>
  <pageSetup paperSize="9" scale="99" fitToWidth="0" fitToHeight="0" pageOrder="overThenDown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49"/>
  <sheetViews>
    <sheetView workbookViewId="0">
      <selection activeCell="D29" sqref="D29"/>
    </sheetView>
  </sheetViews>
  <sheetFormatPr defaultRowHeight="14.25"/>
  <cols>
    <col min="1" max="1" width="7.375" style="46" customWidth="1"/>
    <col min="2" max="2" width="15.125" style="40" customWidth="1"/>
    <col min="3" max="3" width="4.625" style="46" customWidth="1"/>
    <col min="4" max="15" width="7.625" style="1" customWidth="1"/>
    <col min="16" max="1024" width="10.75" style="1" customWidth="1"/>
    <col min="1025" max="1025" width="9" customWidth="1"/>
  </cols>
  <sheetData>
    <row r="1" spans="1:17" ht="13.5" customHeight="1">
      <c r="A1" s="51" t="s">
        <v>27</v>
      </c>
      <c r="B1" s="51"/>
      <c r="C1" s="51"/>
    </row>
    <row r="2" spans="1:17" ht="36" customHeight="1">
      <c r="A2" s="2"/>
      <c r="B2" s="3"/>
      <c r="C2" s="4"/>
      <c r="D2" s="52" t="s">
        <v>0</v>
      </c>
      <c r="E2" s="52"/>
      <c r="F2" s="52"/>
      <c r="G2" s="53" t="s">
        <v>1</v>
      </c>
      <c r="H2" s="53"/>
      <c r="I2" s="53"/>
      <c r="J2" s="53" t="s">
        <v>2</v>
      </c>
      <c r="K2" s="53"/>
      <c r="L2" s="53"/>
      <c r="M2" s="54" t="s">
        <v>3</v>
      </c>
      <c r="N2" s="54"/>
      <c r="O2" s="54"/>
    </row>
    <row r="3" spans="1:17" ht="15" customHeight="1">
      <c r="A3" s="5" t="s">
        <v>4</v>
      </c>
      <c r="B3" s="6"/>
      <c r="C3" s="5" t="s">
        <v>5</v>
      </c>
      <c r="D3" s="7" t="s">
        <v>6</v>
      </c>
      <c r="E3" s="5" t="s">
        <v>7</v>
      </c>
      <c r="F3" s="8" t="s">
        <v>3</v>
      </c>
      <c r="G3" s="5" t="s">
        <v>6</v>
      </c>
      <c r="H3" s="5" t="s">
        <v>7</v>
      </c>
      <c r="I3" s="5" t="s">
        <v>3</v>
      </c>
      <c r="J3" s="7" t="s">
        <v>6</v>
      </c>
      <c r="K3" s="5" t="s">
        <v>7</v>
      </c>
      <c r="L3" s="8" t="s">
        <v>3</v>
      </c>
      <c r="M3" s="5" t="s">
        <v>6</v>
      </c>
      <c r="N3" s="5" t="s">
        <v>7</v>
      </c>
      <c r="O3" s="5" t="s">
        <v>3</v>
      </c>
    </row>
    <row r="4" spans="1:17" ht="15" customHeight="1" thickBot="1">
      <c r="A4" s="48" t="s">
        <v>8</v>
      </c>
      <c r="B4" s="6" t="s">
        <v>9</v>
      </c>
      <c r="C4" s="5" t="s">
        <v>10</v>
      </c>
      <c r="D4" s="9">
        <v>174</v>
      </c>
      <c r="E4" s="10">
        <v>159</v>
      </c>
      <c r="F4" s="11">
        <f>D4+E4</f>
        <v>333</v>
      </c>
      <c r="G4" s="10">
        <v>1134</v>
      </c>
      <c r="H4" s="10">
        <v>1143</v>
      </c>
      <c r="I4" s="10">
        <f>G4+H4</f>
        <v>2277</v>
      </c>
      <c r="J4" s="9">
        <v>874</v>
      </c>
      <c r="K4" s="10">
        <v>1306</v>
      </c>
      <c r="L4" s="11">
        <f>J4+K4</f>
        <v>2180</v>
      </c>
      <c r="M4" s="10">
        <f>SUM(D4,G4,J4)</f>
        <v>2182</v>
      </c>
      <c r="N4" s="10">
        <f>SUM(E4,H4,K4)</f>
        <v>2608</v>
      </c>
      <c r="O4" s="10">
        <f>F4+I4+L4</f>
        <v>4790</v>
      </c>
    </row>
    <row r="5" spans="1:17" ht="15" customHeight="1" thickTop="1" thickBot="1">
      <c r="A5" s="48"/>
      <c r="B5" s="6" t="s">
        <v>11</v>
      </c>
      <c r="C5" s="5" t="s">
        <v>12</v>
      </c>
      <c r="D5" s="12">
        <f t="shared" ref="D5:N5" si="0">D4/$O$4</f>
        <v>3.6325678496868477E-2</v>
      </c>
      <c r="E5" s="13">
        <f t="shared" si="0"/>
        <v>3.3194154488517744E-2</v>
      </c>
      <c r="F5" s="13">
        <f t="shared" si="0"/>
        <v>6.9519832985386221E-2</v>
      </c>
      <c r="G5" s="12">
        <f t="shared" si="0"/>
        <v>0.23674321503131524</v>
      </c>
      <c r="H5" s="13">
        <f t="shared" si="0"/>
        <v>0.23862212943632569</v>
      </c>
      <c r="I5" s="13">
        <f t="shared" si="0"/>
        <v>0.47536534446764089</v>
      </c>
      <c r="J5" s="12">
        <f t="shared" si="0"/>
        <v>0.18246346555323592</v>
      </c>
      <c r="K5" s="13">
        <f t="shared" si="0"/>
        <v>0.27265135699373694</v>
      </c>
      <c r="L5" s="13">
        <f t="shared" si="0"/>
        <v>0.45511482254697289</v>
      </c>
      <c r="M5" s="12">
        <f t="shared" si="0"/>
        <v>0.45553235908141965</v>
      </c>
      <c r="N5" s="13">
        <f t="shared" si="0"/>
        <v>0.54446764091858035</v>
      </c>
      <c r="O5" s="13"/>
      <c r="P5" s="14"/>
    </row>
    <row r="6" spans="1:17" ht="15" customHeight="1" thickTop="1" thickBot="1">
      <c r="A6" s="48"/>
      <c r="B6" s="15" t="s">
        <v>13</v>
      </c>
      <c r="C6" s="16" t="s">
        <v>12</v>
      </c>
      <c r="D6" s="17">
        <f t="shared" ref="D6:O6" si="1">D4/$O$31</f>
        <v>5.3617650684087267E-3</v>
      </c>
      <c r="E6" s="18">
        <f t="shared" si="1"/>
        <v>4.8995439418217674E-3</v>
      </c>
      <c r="F6" s="18">
        <f t="shared" si="1"/>
        <v>1.0261309010230495E-2</v>
      </c>
      <c r="G6" s="17">
        <f t="shared" si="1"/>
        <v>3.4943917169974116E-2</v>
      </c>
      <c r="H6" s="18">
        <f t="shared" si="1"/>
        <v>3.522124984592629E-2</v>
      </c>
      <c r="I6" s="19">
        <f t="shared" si="1"/>
        <v>7.0165167015900406E-2</v>
      </c>
      <c r="J6" s="18">
        <f t="shared" si="1"/>
        <v>2.6932084309133488E-2</v>
      </c>
      <c r="K6" s="18">
        <f t="shared" si="1"/>
        <v>4.0244052754837917E-2</v>
      </c>
      <c r="L6" s="18">
        <f t="shared" si="1"/>
        <v>6.7176137063971408E-2</v>
      </c>
      <c r="M6" s="17">
        <f t="shared" si="1"/>
        <v>6.7237766547516328E-2</v>
      </c>
      <c r="N6" s="18">
        <f t="shared" si="1"/>
        <v>8.036484654258598E-2</v>
      </c>
      <c r="O6" s="18">
        <f t="shared" si="1"/>
        <v>0.14760261309010231</v>
      </c>
    </row>
    <row r="7" spans="1:17" ht="15" customHeight="1" thickTop="1" thickBot="1">
      <c r="A7" s="49" t="s">
        <v>14</v>
      </c>
      <c r="B7" s="6" t="s">
        <v>9</v>
      </c>
      <c r="C7" s="20" t="s">
        <v>10</v>
      </c>
      <c r="D7" s="21">
        <v>185</v>
      </c>
      <c r="E7" s="22">
        <v>178</v>
      </c>
      <c r="F7" s="23">
        <f>D7+E7</f>
        <v>363</v>
      </c>
      <c r="G7" s="21">
        <v>1087</v>
      </c>
      <c r="H7" s="22">
        <v>1003</v>
      </c>
      <c r="I7" s="24">
        <f>G7+H7</f>
        <v>2090</v>
      </c>
      <c r="J7" s="25">
        <v>596</v>
      </c>
      <c r="K7" s="22">
        <v>960</v>
      </c>
      <c r="L7" s="24">
        <f>J7+K7</f>
        <v>1556</v>
      </c>
      <c r="M7" s="25">
        <f>D7+G7+J7</f>
        <v>1868</v>
      </c>
      <c r="N7" s="25">
        <f>E7+H7+K7</f>
        <v>2141</v>
      </c>
      <c r="O7" s="25">
        <f>F7+I7+L7</f>
        <v>4009</v>
      </c>
    </row>
    <row r="8" spans="1:17" ht="15" customHeight="1" thickTop="1" thickBot="1">
      <c r="A8" s="49"/>
      <c r="B8" s="6" t="s">
        <v>11</v>
      </c>
      <c r="C8" s="26" t="s">
        <v>12</v>
      </c>
      <c r="D8" s="27">
        <f t="shared" ref="D8:N8" si="2">D7/$O$7</f>
        <v>4.6146171114991266E-2</v>
      </c>
      <c r="E8" s="28">
        <f t="shared" si="2"/>
        <v>4.4400099775505117E-2</v>
      </c>
      <c r="F8" s="29">
        <f t="shared" si="2"/>
        <v>9.0546270890496383E-2</v>
      </c>
      <c r="G8" s="27">
        <f t="shared" si="2"/>
        <v>0.27113993514592166</v>
      </c>
      <c r="H8" s="28">
        <f t="shared" si="2"/>
        <v>0.25018707907208781</v>
      </c>
      <c r="I8" s="29">
        <f t="shared" si="2"/>
        <v>0.52132701421800953</v>
      </c>
      <c r="J8" s="27">
        <f t="shared" si="2"/>
        <v>0.14866550261910702</v>
      </c>
      <c r="K8" s="28">
        <f t="shared" si="2"/>
        <v>0.23946121227238712</v>
      </c>
      <c r="L8" s="29">
        <f t="shared" si="2"/>
        <v>0.38812671489149414</v>
      </c>
      <c r="M8" s="27">
        <f t="shared" si="2"/>
        <v>0.46595160888001996</v>
      </c>
      <c r="N8" s="13">
        <f t="shared" si="2"/>
        <v>0.53404839111998004</v>
      </c>
      <c r="O8" s="30"/>
    </row>
    <row r="9" spans="1:17" ht="15" customHeight="1" thickTop="1" thickBot="1">
      <c r="A9" s="49"/>
      <c r="B9" s="15" t="s">
        <v>13</v>
      </c>
      <c r="C9" s="31" t="s">
        <v>12</v>
      </c>
      <c r="D9" s="32">
        <f t="shared" ref="D9:O9" si="3">D7/$O$31</f>
        <v>5.7007272279058305E-3</v>
      </c>
      <c r="E9" s="33">
        <f t="shared" si="3"/>
        <v>5.4850240354985822E-3</v>
      </c>
      <c r="F9" s="19">
        <f t="shared" si="3"/>
        <v>1.1185751263404412E-2</v>
      </c>
      <c r="G9" s="32">
        <f t="shared" si="3"/>
        <v>3.349562430666831E-2</v>
      </c>
      <c r="H9" s="33">
        <f t="shared" si="3"/>
        <v>3.0907185997781337E-2</v>
      </c>
      <c r="I9" s="19">
        <f t="shared" si="3"/>
        <v>6.4402810304449651E-2</v>
      </c>
      <c r="J9" s="32">
        <f t="shared" si="3"/>
        <v>1.8365586096388511E-2</v>
      </c>
      <c r="K9" s="33">
        <f t="shared" si="3"/>
        <v>2.9582152101565388E-2</v>
      </c>
      <c r="L9" s="19">
        <f t="shared" si="3"/>
        <v>4.79477381979539E-2</v>
      </c>
      <c r="M9" s="32">
        <f t="shared" si="3"/>
        <v>5.7561937630962651E-2</v>
      </c>
      <c r="N9" s="33">
        <f t="shared" si="3"/>
        <v>6.597436213484531E-2</v>
      </c>
      <c r="O9" s="18">
        <f t="shared" si="3"/>
        <v>0.12353629976580796</v>
      </c>
    </row>
    <row r="10" spans="1:17" ht="15" customHeight="1" thickTop="1" thickBot="1">
      <c r="A10" s="49" t="s">
        <v>15</v>
      </c>
      <c r="B10" s="34" t="s">
        <v>9</v>
      </c>
      <c r="C10" s="35" t="s">
        <v>10</v>
      </c>
      <c r="D10" s="36">
        <v>25</v>
      </c>
      <c r="E10" s="37">
        <v>25</v>
      </c>
      <c r="F10" s="38">
        <f>D10+E10</f>
        <v>50</v>
      </c>
      <c r="G10" s="36">
        <v>219</v>
      </c>
      <c r="H10" s="37">
        <v>173</v>
      </c>
      <c r="I10" s="38">
        <f>G10+H10</f>
        <v>392</v>
      </c>
      <c r="J10" s="36">
        <v>214</v>
      </c>
      <c r="K10" s="37">
        <v>289</v>
      </c>
      <c r="L10" s="38">
        <f>J10+K10</f>
        <v>503</v>
      </c>
      <c r="M10" s="37">
        <f>D10+G10+J10</f>
        <v>458</v>
      </c>
      <c r="N10" s="37">
        <f>E10+H10+K10</f>
        <v>487</v>
      </c>
      <c r="O10" s="37">
        <f>F10+I10+L10</f>
        <v>945</v>
      </c>
      <c r="P10" s="39"/>
    </row>
    <row r="11" spans="1:17" ht="15" customHeight="1" thickTop="1" thickBot="1">
      <c r="A11" s="49"/>
      <c r="B11" s="6" t="s">
        <v>11</v>
      </c>
      <c r="C11" s="5" t="s">
        <v>12</v>
      </c>
      <c r="D11" s="12">
        <f t="shared" ref="D11:N11" si="4">D10/$O$10</f>
        <v>2.6455026455026454E-2</v>
      </c>
      <c r="E11" s="13">
        <f t="shared" si="4"/>
        <v>2.6455026455026454E-2</v>
      </c>
      <c r="F11" s="13">
        <f t="shared" si="4"/>
        <v>5.2910052910052907E-2</v>
      </c>
      <c r="G11" s="12">
        <f t="shared" si="4"/>
        <v>0.23174603174603176</v>
      </c>
      <c r="H11" s="13">
        <f t="shared" si="4"/>
        <v>0.18306878306878308</v>
      </c>
      <c r="I11" s="29">
        <f t="shared" si="4"/>
        <v>0.4148148148148148</v>
      </c>
      <c r="J11" s="12">
        <f t="shared" si="4"/>
        <v>0.22645502645502646</v>
      </c>
      <c r="K11" s="13">
        <f t="shared" si="4"/>
        <v>0.30582010582010583</v>
      </c>
      <c r="L11" s="13">
        <f t="shared" si="4"/>
        <v>0.53227513227513223</v>
      </c>
      <c r="M11" s="12">
        <f t="shared" si="4"/>
        <v>0.48465608465608467</v>
      </c>
      <c r="N11" s="13">
        <f t="shared" si="4"/>
        <v>0.51534391534391533</v>
      </c>
      <c r="O11" s="13"/>
      <c r="Q11" s="40"/>
    </row>
    <row r="12" spans="1:17" ht="15" customHeight="1" thickTop="1" thickBot="1">
      <c r="A12" s="49"/>
      <c r="B12" s="15" t="s">
        <v>13</v>
      </c>
      <c r="C12" s="16" t="s">
        <v>12</v>
      </c>
      <c r="D12" s="17">
        <f t="shared" ref="D12:O12" si="5">D10/$O$31</f>
        <v>7.7036854431159862E-4</v>
      </c>
      <c r="E12" s="18">
        <f t="shared" si="5"/>
        <v>7.7036854431159862E-4</v>
      </c>
      <c r="F12" s="18">
        <f t="shared" si="5"/>
        <v>1.5407370886231972E-3</v>
      </c>
      <c r="G12" s="17">
        <f t="shared" si="5"/>
        <v>6.7484284481696046E-3</v>
      </c>
      <c r="H12" s="18">
        <f t="shared" si="5"/>
        <v>5.3309503266362624E-3</v>
      </c>
      <c r="I12" s="19">
        <f t="shared" si="5"/>
        <v>1.2079378774805867E-2</v>
      </c>
      <c r="J12" s="18">
        <f t="shared" si="5"/>
        <v>6.5943547393072849E-3</v>
      </c>
      <c r="K12" s="18">
        <f t="shared" si="5"/>
        <v>8.9054603722420814E-3</v>
      </c>
      <c r="L12" s="18">
        <f t="shared" si="5"/>
        <v>1.5499815111549365E-2</v>
      </c>
      <c r="M12" s="17">
        <f t="shared" si="5"/>
        <v>1.4113151731788488E-2</v>
      </c>
      <c r="N12" s="18">
        <f t="shared" si="5"/>
        <v>1.5006779243189942E-2</v>
      </c>
      <c r="O12" s="18">
        <f t="shared" si="5"/>
        <v>2.911993097497843E-2</v>
      </c>
    </row>
    <row r="13" spans="1:17" ht="15" customHeight="1" thickTop="1" thickBot="1">
      <c r="A13" s="49" t="s">
        <v>16</v>
      </c>
      <c r="B13" s="6" t="s">
        <v>9</v>
      </c>
      <c r="C13" s="5" t="s">
        <v>10</v>
      </c>
      <c r="D13" s="9">
        <v>274</v>
      </c>
      <c r="E13" s="10">
        <v>293</v>
      </c>
      <c r="F13" s="11">
        <f>D13+E13</f>
        <v>567</v>
      </c>
      <c r="G13" s="9">
        <v>1493</v>
      </c>
      <c r="H13" s="10">
        <v>1343</v>
      </c>
      <c r="I13" s="11">
        <f>G13+H13</f>
        <v>2836</v>
      </c>
      <c r="J13" s="9">
        <v>697</v>
      </c>
      <c r="K13" s="10">
        <v>1023</v>
      </c>
      <c r="L13" s="11">
        <f>J13+K13</f>
        <v>1720</v>
      </c>
      <c r="M13" s="10">
        <f>D13+G13+J13</f>
        <v>2464</v>
      </c>
      <c r="N13" s="10">
        <f>E13+H13+K13</f>
        <v>2659</v>
      </c>
      <c r="O13" s="10">
        <f>F13+I13+L13</f>
        <v>5123</v>
      </c>
    </row>
    <row r="14" spans="1:17" ht="15" customHeight="1" thickTop="1" thickBot="1">
      <c r="A14" s="49"/>
      <c r="B14" s="6" t="s">
        <v>11</v>
      </c>
      <c r="C14" s="5" t="s">
        <v>12</v>
      </c>
      <c r="D14" s="12">
        <f t="shared" ref="D14:N14" si="6">D13/$O$13</f>
        <v>5.3484286550849115E-2</v>
      </c>
      <c r="E14" s="13">
        <f t="shared" si="6"/>
        <v>5.7193050946710913E-2</v>
      </c>
      <c r="F14" s="13">
        <f t="shared" si="6"/>
        <v>0.11067733749756002</v>
      </c>
      <c r="G14" s="12">
        <f t="shared" si="6"/>
        <v>0.29143080226429824</v>
      </c>
      <c r="H14" s="13">
        <f t="shared" si="6"/>
        <v>0.26215108334959986</v>
      </c>
      <c r="I14" s="29">
        <f t="shared" si="6"/>
        <v>0.55358188561389809</v>
      </c>
      <c r="J14" s="12">
        <f t="shared" si="6"/>
        <v>0.13605309389029865</v>
      </c>
      <c r="K14" s="13">
        <f t="shared" si="6"/>
        <v>0.19968768299824322</v>
      </c>
      <c r="L14" s="13">
        <f t="shared" si="6"/>
        <v>0.33574077688854187</v>
      </c>
      <c r="M14" s="12">
        <f t="shared" si="6"/>
        <v>0.480968182705446</v>
      </c>
      <c r="N14" s="13">
        <f t="shared" si="6"/>
        <v>0.51903181729455394</v>
      </c>
      <c r="O14" s="13"/>
    </row>
    <row r="15" spans="1:17" ht="15" customHeight="1" thickTop="1" thickBot="1">
      <c r="A15" s="49"/>
      <c r="B15" s="15" t="s">
        <v>13</v>
      </c>
      <c r="C15" s="16" t="s">
        <v>12</v>
      </c>
      <c r="D15" s="17">
        <f t="shared" ref="D15:O15" si="7">D13/$O$31</f>
        <v>8.4432392456551212E-3</v>
      </c>
      <c r="E15" s="18">
        <f t="shared" si="7"/>
        <v>9.0287193393319368E-3</v>
      </c>
      <c r="F15" s="18">
        <f t="shared" si="7"/>
        <v>1.7471958584987058E-2</v>
      </c>
      <c r="G15" s="17">
        <f t="shared" si="7"/>
        <v>4.6006409466288672E-2</v>
      </c>
      <c r="H15" s="18">
        <f t="shared" si="7"/>
        <v>4.1384198200419081E-2</v>
      </c>
      <c r="I15" s="19">
        <f t="shared" si="7"/>
        <v>8.7390607666707754E-2</v>
      </c>
      <c r="J15" s="18">
        <f t="shared" si="7"/>
        <v>2.147787501540737E-2</v>
      </c>
      <c r="K15" s="18">
        <f t="shared" si="7"/>
        <v>3.1523480833230616E-2</v>
      </c>
      <c r="L15" s="18">
        <f t="shared" si="7"/>
        <v>5.3001355848637986E-2</v>
      </c>
      <c r="M15" s="17">
        <f t="shared" si="7"/>
        <v>7.5927523727351162E-2</v>
      </c>
      <c r="N15" s="18">
        <f t="shared" si="7"/>
        <v>8.1936398372981639E-2</v>
      </c>
      <c r="O15" s="18">
        <f t="shared" si="7"/>
        <v>0.15786392210033279</v>
      </c>
    </row>
    <row r="16" spans="1:17" ht="15" customHeight="1" thickTop="1" thickBot="1">
      <c r="A16" s="49" t="s">
        <v>17</v>
      </c>
      <c r="B16" s="6" t="s">
        <v>9</v>
      </c>
      <c r="C16" s="5" t="s">
        <v>10</v>
      </c>
      <c r="D16" s="9">
        <v>377</v>
      </c>
      <c r="E16" s="10">
        <v>354</v>
      </c>
      <c r="F16" s="11">
        <f>D16+E16</f>
        <v>731</v>
      </c>
      <c r="G16" s="9">
        <v>1935</v>
      </c>
      <c r="H16" s="10">
        <v>1832</v>
      </c>
      <c r="I16" s="11">
        <f>G16+H16</f>
        <v>3767</v>
      </c>
      <c r="J16" s="9">
        <v>1243</v>
      </c>
      <c r="K16" s="10">
        <v>1819</v>
      </c>
      <c r="L16" s="11">
        <f>J16+K16</f>
        <v>3062</v>
      </c>
      <c r="M16" s="10">
        <f>D16+G16+J16</f>
        <v>3555</v>
      </c>
      <c r="N16" s="10">
        <f>E16+H16+K16</f>
        <v>4005</v>
      </c>
      <c r="O16" s="10">
        <f>F16+I16+L16</f>
        <v>7560</v>
      </c>
    </row>
    <row r="17" spans="1:17" ht="15" customHeight="1" thickTop="1" thickBot="1">
      <c r="A17" s="49"/>
      <c r="B17" s="6" t="s">
        <v>11</v>
      </c>
      <c r="C17" s="5" t="s">
        <v>12</v>
      </c>
      <c r="D17" s="12">
        <f t="shared" ref="D17:N17" si="8">D16/$O$16</f>
        <v>4.9867724867724866E-2</v>
      </c>
      <c r="E17" s="13">
        <f t="shared" si="8"/>
        <v>4.6825396825396826E-2</v>
      </c>
      <c r="F17" s="13">
        <f t="shared" si="8"/>
        <v>9.6693121693121692E-2</v>
      </c>
      <c r="G17" s="12">
        <f t="shared" si="8"/>
        <v>0.25595238095238093</v>
      </c>
      <c r="H17" s="13">
        <f t="shared" si="8"/>
        <v>0.24232804232804234</v>
      </c>
      <c r="I17" s="29">
        <f t="shared" si="8"/>
        <v>0.49828042328042327</v>
      </c>
      <c r="J17" s="12">
        <f t="shared" si="8"/>
        <v>0.16441798941798941</v>
      </c>
      <c r="K17" s="13">
        <f t="shared" si="8"/>
        <v>0.2406084656084656</v>
      </c>
      <c r="L17" s="13">
        <f t="shared" si="8"/>
        <v>0.40502645502645501</v>
      </c>
      <c r="M17" s="12">
        <f t="shared" si="8"/>
        <v>0.47023809523809523</v>
      </c>
      <c r="N17" s="13">
        <f t="shared" si="8"/>
        <v>0.52976190476190477</v>
      </c>
      <c r="O17" s="13"/>
      <c r="Q17" s="41"/>
    </row>
    <row r="18" spans="1:17" ht="15" customHeight="1" thickTop="1" thickBot="1">
      <c r="A18" s="49"/>
      <c r="B18" s="6" t="s">
        <v>13</v>
      </c>
      <c r="C18" s="5" t="s">
        <v>12</v>
      </c>
      <c r="D18" s="17">
        <f t="shared" ref="D18:O18" si="9">D16/$O$31</f>
        <v>1.1617157648218909E-2</v>
      </c>
      <c r="E18" s="18">
        <f t="shared" si="9"/>
        <v>1.0908418587452237E-2</v>
      </c>
      <c r="F18" s="18">
        <f t="shared" si="9"/>
        <v>2.2525576235671144E-2</v>
      </c>
      <c r="G18" s="17">
        <f t="shared" si="9"/>
        <v>5.9626525329717739E-2</v>
      </c>
      <c r="H18" s="18">
        <f t="shared" si="9"/>
        <v>5.6452606927153953E-2</v>
      </c>
      <c r="I18" s="19">
        <f t="shared" si="9"/>
        <v>0.11607913225687169</v>
      </c>
      <c r="J18" s="18">
        <f t="shared" si="9"/>
        <v>3.8302724023172689E-2</v>
      </c>
      <c r="K18" s="18">
        <f t="shared" si="9"/>
        <v>5.6052015284111918E-2</v>
      </c>
      <c r="L18" s="18">
        <f t="shared" si="9"/>
        <v>9.4354739307284607E-2</v>
      </c>
      <c r="M18" s="17">
        <f t="shared" si="9"/>
        <v>0.10954640700110933</v>
      </c>
      <c r="N18" s="18">
        <f t="shared" si="9"/>
        <v>0.12341304079871811</v>
      </c>
      <c r="O18" s="18">
        <f t="shared" si="9"/>
        <v>0.23295944779982744</v>
      </c>
    </row>
    <row r="19" spans="1:17" ht="15" customHeight="1" thickTop="1" thickBot="1">
      <c r="A19" s="49" t="s">
        <v>18</v>
      </c>
      <c r="B19" s="42" t="s">
        <v>9</v>
      </c>
      <c r="C19" s="43" t="s">
        <v>10</v>
      </c>
      <c r="D19" s="9">
        <v>170</v>
      </c>
      <c r="E19" s="10">
        <v>188</v>
      </c>
      <c r="F19" s="11">
        <f>D19+E19</f>
        <v>358</v>
      </c>
      <c r="G19" s="9">
        <v>1055</v>
      </c>
      <c r="H19" s="10">
        <v>926</v>
      </c>
      <c r="I19" s="11">
        <f>G19+H19</f>
        <v>1981</v>
      </c>
      <c r="J19" s="9">
        <v>623</v>
      </c>
      <c r="K19" s="10">
        <v>809</v>
      </c>
      <c r="L19" s="11">
        <f>J19+K19</f>
        <v>1432</v>
      </c>
      <c r="M19" s="10">
        <f>D19+G19+J19</f>
        <v>1848</v>
      </c>
      <c r="N19" s="10">
        <f>E19+H19+K19</f>
        <v>1923</v>
      </c>
      <c r="O19" s="10">
        <f>F19+I19+L19</f>
        <v>3771</v>
      </c>
    </row>
    <row r="20" spans="1:17" ht="15" customHeight="1" thickTop="1" thickBot="1">
      <c r="A20" s="49"/>
      <c r="B20" s="6" t="s">
        <v>11</v>
      </c>
      <c r="C20" s="5" t="s">
        <v>12</v>
      </c>
      <c r="D20" s="12">
        <f t="shared" ref="D20:N20" si="10">D19/$O$19</f>
        <v>4.5080880403076104E-2</v>
      </c>
      <c r="E20" s="13">
        <f t="shared" si="10"/>
        <v>4.9854150092813576E-2</v>
      </c>
      <c r="F20" s="13">
        <f t="shared" si="10"/>
        <v>9.493503049588968E-2</v>
      </c>
      <c r="G20" s="12">
        <f t="shared" si="10"/>
        <v>0.27976664014850172</v>
      </c>
      <c r="H20" s="13">
        <f t="shared" si="10"/>
        <v>0.24555820737204986</v>
      </c>
      <c r="I20" s="29">
        <f t="shared" si="10"/>
        <v>0.52532484752055153</v>
      </c>
      <c r="J20" s="12">
        <f t="shared" si="10"/>
        <v>0.16520816759480245</v>
      </c>
      <c r="K20" s="13">
        <f t="shared" si="10"/>
        <v>0.2145319543887563</v>
      </c>
      <c r="L20" s="13">
        <f t="shared" si="10"/>
        <v>0.37974012198355872</v>
      </c>
      <c r="M20" s="12">
        <f t="shared" si="10"/>
        <v>0.49005568814638029</v>
      </c>
      <c r="N20" s="13">
        <f t="shared" si="10"/>
        <v>0.50994431185361977</v>
      </c>
      <c r="O20" s="13"/>
    </row>
    <row r="21" spans="1:17" ht="15" customHeight="1" thickTop="1" thickBot="1">
      <c r="A21" s="49"/>
      <c r="B21" s="15" t="s">
        <v>13</v>
      </c>
      <c r="C21" s="16" t="s">
        <v>12</v>
      </c>
      <c r="D21" s="17">
        <f t="shared" ref="D21:O21" si="11">D19/$O$31</f>
        <v>5.2385061013188712E-3</v>
      </c>
      <c r="E21" s="18">
        <f t="shared" si="11"/>
        <v>5.7931714532232217E-3</v>
      </c>
      <c r="F21" s="18">
        <f t="shared" si="11"/>
        <v>1.1031677554542093E-2</v>
      </c>
      <c r="G21" s="17">
        <f t="shared" si="11"/>
        <v>3.2509552569949467E-2</v>
      </c>
      <c r="H21" s="18">
        <f t="shared" si="11"/>
        <v>2.8534450881301614E-2</v>
      </c>
      <c r="I21" s="19">
        <f t="shared" si="11"/>
        <v>6.1044003451251078E-2</v>
      </c>
      <c r="J21" s="18">
        <f t="shared" si="11"/>
        <v>1.9197584124245038E-2</v>
      </c>
      <c r="K21" s="18">
        <f t="shared" si="11"/>
        <v>2.4929126093923334E-2</v>
      </c>
      <c r="L21" s="18">
        <f t="shared" si="11"/>
        <v>4.4126710218168372E-2</v>
      </c>
      <c r="M21" s="17">
        <f t="shared" si="11"/>
        <v>5.6945642795513375E-2</v>
      </c>
      <c r="N21" s="18">
        <f t="shared" si="11"/>
        <v>5.9256748428448171E-2</v>
      </c>
      <c r="O21" s="18">
        <f t="shared" si="11"/>
        <v>0.11620239122396155</v>
      </c>
    </row>
    <row r="22" spans="1:17" ht="15" customHeight="1" thickTop="1" thickBot="1">
      <c r="A22" s="49" t="s">
        <v>19</v>
      </c>
      <c r="B22" s="6" t="s">
        <v>9</v>
      </c>
      <c r="C22" s="5" t="s">
        <v>10</v>
      </c>
      <c r="D22" s="9">
        <v>49</v>
      </c>
      <c r="E22" s="10">
        <v>45</v>
      </c>
      <c r="F22" s="11">
        <f>D22+E22</f>
        <v>94</v>
      </c>
      <c r="G22" s="9">
        <v>269</v>
      </c>
      <c r="H22" s="10">
        <v>242</v>
      </c>
      <c r="I22" s="11">
        <f>G22+H22</f>
        <v>511</v>
      </c>
      <c r="J22" s="9">
        <v>230</v>
      </c>
      <c r="K22" s="10">
        <v>300</v>
      </c>
      <c r="L22" s="11">
        <f>J22+K22</f>
        <v>530</v>
      </c>
      <c r="M22" s="10">
        <f>D22+G22+J22</f>
        <v>548</v>
      </c>
      <c r="N22" s="10">
        <f>E22+H22+K22</f>
        <v>587</v>
      </c>
      <c r="O22" s="10">
        <f>F22+I22+L22</f>
        <v>1135</v>
      </c>
    </row>
    <row r="23" spans="1:17" ht="15" customHeight="1" thickTop="1" thickBot="1">
      <c r="A23" s="49"/>
      <c r="B23" s="6" t="s">
        <v>11</v>
      </c>
      <c r="C23" s="5" t="s">
        <v>12</v>
      </c>
      <c r="D23" s="12">
        <f t="shared" ref="D23:N23" si="12">D22/$O$22</f>
        <v>4.3171806167400878E-2</v>
      </c>
      <c r="E23" s="13">
        <f t="shared" si="12"/>
        <v>3.9647577092511016E-2</v>
      </c>
      <c r="F23" s="13">
        <f t="shared" si="12"/>
        <v>8.2819383259911894E-2</v>
      </c>
      <c r="G23" s="12">
        <f t="shared" si="12"/>
        <v>0.23700440528634362</v>
      </c>
      <c r="H23" s="13">
        <f t="shared" si="12"/>
        <v>0.21321585903083701</v>
      </c>
      <c r="I23" s="29">
        <f t="shared" si="12"/>
        <v>0.4502202643171806</v>
      </c>
      <c r="J23" s="12">
        <f t="shared" si="12"/>
        <v>0.20264317180616739</v>
      </c>
      <c r="K23" s="13">
        <f t="shared" si="12"/>
        <v>0.26431718061674009</v>
      </c>
      <c r="L23" s="13">
        <f t="shared" si="12"/>
        <v>0.46696035242290751</v>
      </c>
      <c r="M23" s="12">
        <f t="shared" si="12"/>
        <v>0.48281938325991192</v>
      </c>
      <c r="N23" s="13">
        <f t="shared" si="12"/>
        <v>0.51718061674008808</v>
      </c>
      <c r="O23" s="13"/>
    </row>
    <row r="24" spans="1:17" ht="15" customHeight="1" thickTop="1" thickBot="1">
      <c r="A24" s="49"/>
      <c r="B24" s="6" t="s">
        <v>13</v>
      </c>
      <c r="C24" s="5" t="s">
        <v>12</v>
      </c>
      <c r="D24" s="17">
        <f t="shared" ref="D24:O24" si="13">D22/$O$31</f>
        <v>1.5099223468507334E-3</v>
      </c>
      <c r="E24" s="18">
        <f t="shared" si="13"/>
        <v>1.3866633797608777E-3</v>
      </c>
      <c r="F24" s="18">
        <f t="shared" si="13"/>
        <v>2.8965857266116109E-3</v>
      </c>
      <c r="G24" s="17">
        <f t="shared" si="13"/>
        <v>8.2891655367928023E-3</v>
      </c>
      <c r="H24" s="18">
        <f t="shared" si="13"/>
        <v>7.4571675089362749E-3</v>
      </c>
      <c r="I24" s="19">
        <f t="shared" si="13"/>
        <v>1.5746333045729078E-2</v>
      </c>
      <c r="J24" s="18">
        <f t="shared" si="13"/>
        <v>7.0873906076667076E-3</v>
      </c>
      <c r="K24" s="18">
        <f t="shared" si="13"/>
        <v>9.2444225317391843E-3</v>
      </c>
      <c r="L24" s="18">
        <f t="shared" si="13"/>
        <v>1.633181313940589E-2</v>
      </c>
      <c r="M24" s="17">
        <f t="shared" si="13"/>
        <v>1.6886478491310242E-2</v>
      </c>
      <c r="N24" s="18">
        <f t="shared" si="13"/>
        <v>1.8088253420436337E-2</v>
      </c>
      <c r="O24" s="13">
        <f t="shared" si="13"/>
        <v>3.4974731911746583E-2</v>
      </c>
    </row>
    <row r="25" spans="1:17" ht="15" customHeight="1" thickTop="1" thickBot="1">
      <c r="A25" s="49" t="s">
        <v>20</v>
      </c>
      <c r="B25" s="42" t="s">
        <v>9</v>
      </c>
      <c r="C25" s="43" t="s">
        <v>10</v>
      </c>
      <c r="D25" s="9">
        <v>59</v>
      </c>
      <c r="E25" s="10">
        <v>66</v>
      </c>
      <c r="F25" s="11">
        <f>D25+E25</f>
        <v>125</v>
      </c>
      <c r="G25" s="9">
        <v>390</v>
      </c>
      <c r="H25" s="10">
        <v>332</v>
      </c>
      <c r="I25" s="11">
        <f>G25+H25</f>
        <v>722</v>
      </c>
      <c r="J25" s="9">
        <v>317</v>
      </c>
      <c r="K25" s="10">
        <v>419</v>
      </c>
      <c r="L25" s="11">
        <f>J25+K25</f>
        <v>736</v>
      </c>
      <c r="M25" s="10">
        <f>D25+G25+J25</f>
        <v>766</v>
      </c>
      <c r="N25" s="10">
        <f>E25+H25+K25</f>
        <v>817</v>
      </c>
      <c r="O25" s="44">
        <f>F25+I25+L25</f>
        <v>1583</v>
      </c>
    </row>
    <row r="26" spans="1:17" ht="15" customHeight="1" thickTop="1" thickBot="1">
      <c r="A26" s="49"/>
      <c r="B26" s="6" t="s">
        <v>11</v>
      </c>
      <c r="C26" s="5" t="s">
        <v>12</v>
      </c>
      <c r="D26" s="12">
        <f t="shared" ref="D26:N26" si="14">D25/$O$25</f>
        <v>3.7271004421983576E-2</v>
      </c>
      <c r="E26" s="13">
        <f t="shared" si="14"/>
        <v>4.1692987997473153E-2</v>
      </c>
      <c r="F26" s="13">
        <f t="shared" si="14"/>
        <v>7.896399241945673E-2</v>
      </c>
      <c r="G26" s="12">
        <f t="shared" si="14"/>
        <v>0.246367656348705</v>
      </c>
      <c r="H26" s="13">
        <f t="shared" si="14"/>
        <v>0.20972836386607707</v>
      </c>
      <c r="I26" s="29">
        <f t="shared" si="14"/>
        <v>0.45609602021478207</v>
      </c>
      <c r="J26" s="12">
        <f t="shared" si="14"/>
        <v>0.20025268477574226</v>
      </c>
      <c r="K26" s="13">
        <f t="shared" si="14"/>
        <v>0.26468730259001894</v>
      </c>
      <c r="L26" s="13">
        <f t="shared" si="14"/>
        <v>0.4649399873657612</v>
      </c>
      <c r="M26" s="12">
        <f t="shared" si="14"/>
        <v>0.48389134554643082</v>
      </c>
      <c r="N26" s="13">
        <f t="shared" si="14"/>
        <v>0.51610865445356913</v>
      </c>
      <c r="O26" s="13"/>
    </row>
    <row r="27" spans="1:17" ht="15" customHeight="1" thickTop="1" thickBot="1">
      <c r="A27" s="49"/>
      <c r="B27" s="15" t="s">
        <v>13</v>
      </c>
      <c r="C27" s="16" t="s">
        <v>12</v>
      </c>
      <c r="D27" s="17">
        <f t="shared" ref="D27:O27" si="15">D25/$O$31</f>
        <v>1.8180697645753729E-3</v>
      </c>
      <c r="E27" s="18">
        <f t="shared" si="15"/>
        <v>2.0337729569826204E-3</v>
      </c>
      <c r="F27" s="18">
        <f t="shared" si="15"/>
        <v>3.8518427215579933E-3</v>
      </c>
      <c r="G27" s="17">
        <f t="shared" si="15"/>
        <v>1.2017749291260938E-2</v>
      </c>
      <c r="H27" s="18">
        <f t="shared" si="15"/>
        <v>1.023049426845803E-2</v>
      </c>
      <c r="I27" s="19">
        <f t="shared" si="15"/>
        <v>2.224824355971897E-2</v>
      </c>
      <c r="J27" s="18">
        <f t="shared" si="15"/>
        <v>9.7682731418710714E-3</v>
      </c>
      <c r="K27" s="18">
        <f t="shared" si="15"/>
        <v>1.2911376802662394E-2</v>
      </c>
      <c r="L27" s="18">
        <f t="shared" si="15"/>
        <v>2.2679649944533465E-2</v>
      </c>
      <c r="M27" s="17">
        <f t="shared" si="15"/>
        <v>2.3604092197707382E-2</v>
      </c>
      <c r="N27" s="18">
        <f t="shared" si="15"/>
        <v>2.5175644028103045E-2</v>
      </c>
      <c r="O27" s="18">
        <f t="shared" si="15"/>
        <v>4.877973622581043E-2</v>
      </c>
    </row>
    <row r="28" spans="1:17" ht="15" customHeight="1" thickTop="1" thickBot="1">
      <c r="A28" s="49" t="s">
        <v>21</v>
      </c>
      <c r="B28" s="42" t="s">
        <v>9</v>
      </c>
      <c r="C28" s="43" t="s">
        <v>10</v>
      </c>
      <c r="D28" s="9">
        <v>189</v>
      </c>
      <c r="E28" s="10">
        <v>192</v>
      </c>
      <c r="F28" s="11">
        <f>D28+E28</f>
        <v>381</v>
      </c>
      <c r="G28" s="9">
        <v>1038</v>
      </c>
      <c r="H28" s="10">
        <v>970</v>
      </c>
      <c r="I28" s="11">
        <f>G28+H28</f>
        <v>2008</v>
      </c>
      <c r="J28" s="9">
        <v>489</v>
      </c>
      <c r="K28" s="10">
        <v>658</v>
      </c>
      <c r="L28" s="11">
        <f>J28+K28</f>
        <v>1147</v>
      </c>
      <c r="M28" s="10">
        <f>D28+G28+J28</f>
        <v>1716</v>
      </c>
      <c r="N28" s="10">
        <f>E28+H28+K28</f>
        <v>1820</v>
      </c>
      <c r="O28" s="10">
        <f>F28+I28+L28</f>
        <v>3536</v>
      </c>
    </row>
    <row r="29" spans="1:17" ht="15" customHeight="1" thickTop="1" thickBot="1">
      <c r="A29" s="49"/>
      <c r="B29" s="6" t="s">
        <v>11</v>
      </c>
      <c r="C29" s="5" t="s">
        <v>12</v>
      </c>
      <c r="D29" s="12">
        <f t="shared" ref="D29:N29" si="16">D28/$O$28</f>
        <v>5.3450226244343889E-2</v>
      </c>
      <c r="E29" s="13">
        <f t="shared" si="16"/>
        <v>5.4298642533936653E-2</v>
      </c>
      <c r="F29" s="13">
        <f t="shared" si="16"/>
        <v>0.10774886877828055</v>
      </c>
      <c r="G29" s="12">
        <f t="shared" si="16"/>
        <v>0.29355203619909503</v>
      </c>
      <c r="H29" s="13">
        <f t="shared" si="16"/>
        <v>0.27432126696832582</v>
      </c>
      <c r="I29" s="29">
        <f t="shared" si="16"/>
        <v>0.5678733031674208</v>
      </c>
      <c r="J29" s="12">
        <f t="shared" si="16"/>
        <v>0.13829185520361992</v>
      </c>
      <c r="K29" s="13">
        <f t="shared" si="16"/>
        <v>0.18608597285067874</v>
      </c>
      <c r="L29" s="13">
        <f t="shared" si="16"/>
        <v>0.32437782805429866</v>
      </c>
      <c r="M29" s="12">
        <f t="shared" si="16"/>
        <v>0.48529411764705882</v>
      </c>
      <c r="N29" s="13">
        <f t="shared" si="16"/>
        <v>0.51470588235294112</v>
      </c>
      <c r="O29" s="13"/>
    </row>
    <row r="30" spans="1:17" ht="15" customHeight="1" thickTop="1" thickBot="1">
      <c r="A30" s="49"/>
      <c r="B30" s="15" t="s">
        <v>13</v>
      </c>
      <c r="C30" s="16" t="s">
        <v>12</v>
      </c>
      <c r="D30" s="17">
        <f t="shared" ref="D30:O30" si="17">D28/$O$31</f>
        <v>5.823986194995686E-3</v>
      </c>
      <c r="E30" s="18">
        <f t="shared" si="17"/>
        <v>5.916430420313078E-3</v>
      </c>
      <c r="F30" s="18">
        <f t="shared" si="17"/>
        <v>1.1740416615308764E-2</v>
      </c>
      <c r="G30" s="17">
        <f t="shared" si="17"/>
        <v>3.1985701959817578E-2</v>
      </c>
      <c r="H30" s="18">
        <f t="shared" si="17"/>
        <v>2.989029951929003E-2</v>
      </c>
      <c r="I30" s="19">
        <f t="shared" si="17"/>
        <v>6.1876001479107608E-2</v>
      </c>
      <c r="J30" s="18">
        <f t="shared" si="17"/>
        <v>1.506840872673487E-2</v>
      </c>
      <c r="K30" s="18">
        <f t="shared" si="17"/>
        <v>2.0276100086281276E-2</v>
      </c>
      <c r="L30" s="18">
        <f t="shared" si="17"/>
        <v>3.5344508813016144E-2</v>
      </c>
      <c r="M30" s="17">
        <f t="shared" si="17"/>
        <v>5.2878096881548133E-2</v>
      </c>
      <c r="N30" s="18">
        <f t="shared" si="17"/>
        <v>5.6082830025884385E-2</v>
      </c>
      <c r="O30" s="18">
        <f t="shared" si="17"/>
        <v>0.10896092690743252</v>
      </c>
    </row>
    <row r="31" spans="1:17" ht="15" customHeight="1" thickTop="1" thickBot="1">
      <c r="A31" s="50" t="s">
        <v>22</v>
      </c>
      <c r="B31" s="6" t="s">
        <v>9</v>
      </c>
      <c r="C31" s="5" t="s">
        <v>10</v>
      </c>
      <c r="D31" s="9">
        <f>D4+D7+D10+D13+D16+D19+D22+D25+D28</f>
        <v>1502</v>
      </c>
      <c r="E31" s="9">
        <f>E4+E7+E10+E13+E16+E19+E22+E25+E28</f>
        <v>1500</v>
      </c>
      <c r="F31" s="11">
        <f>D31+E31</f>
        <v>3002</v>
      </c>
      <c r="G31" s="10">
        <f>G4+G7+G10+G13+G16+G19+G22+G25+G28</f>
        <v>8620</v>
      </c>
      <c r="H31" s="10">
        <f>H4+H7+H10+H13+H16+H19+H22+H25+H28</f>
        <v>7964</v>
      </c>
      <c r="I31" s="10">
        <f>G31+H31</f>
        <v>16584</v>
      </c>
      <c r="J31" s="9">
        <f>J4+J7+J10+J13+J16+J19+J22+J25+J28</f>
        <v>5283</v>
      </c>
      <c r="K31" s="9">
        <f>K4+K7+K10+K13+K16+K19+K22+K25+K28</f>
        <v>7583</v>
      </c>
      <c r="L31" s="11">
        <f>J31+K31</f>
        <v>12866</v>
      </c>
      <c r="M31" s="10">
        <f>M4+M7+M10+M13+M16+M19+M22+M25+M28</f>
        <v>15405</v>
      </c>
      <c r="N31" s="10">
        <f>N4+N7+N10+N13+N16+N19+N22+N25+N28</f>
        <v>17047</v>
      </c>
      <c r="O31" s="10">
        <f>F31+I31+L31</f>
        <v>32452</v>
      </c>
    </row>
    <row r="32" spans="1:17" ht="15" customHeight="1" thickTop="1">
      <c r="A32" s="50"/>
      <c r="B32" s="6" t="s">
        <v>13</v>
      </c>
      <c r="C32" s="5" t="s">
        <v>12</v>
      </c>
      <c r="D32" s="12">
        <f>D31/O31</f>
        <v>4.6283742142240847E-2</v>
      </c>
      <c r="E32" s="13">
        <f>E31/O31%/100</f>
        <v>4.622211265869592E-2</v>
      </c>
      <c r="F32" s="29">
        <f>F31/O31%/100</f>
        <v>9.2505854800936774E-2</v>
      </c>
      <c r="G32" s="12">
        <f>G31/O31%/100</f>
        <v>0.26562307407863922</v>
      </c>
      <c r="H32" s="13">
        <f>H31/O31%/100</f>
        <v>0.2454086034759029</v>
      </c>
      <c r="I32" s="29">
        <f>I31/O31%/100</f>
        <v>0.51103167755454215</v>
      </c>
      <c r="J32" s="12">
        <f>J31/O31%/100</f>
        <v>0.16279428078392705</v>
      </c>
      <c r="K32" s="13">
        <f>K31/O31%/100</f>
        <v>0.2336681868605941</v>
      </c>
      <c r="L32" s="29">
        <f>L31/O31%/100</f>
        <v>0.39646246764452114</v>
      </c>
      <c r="M32" s="12">
        <f>M31/O31%/100</f>
        <v>0.47470109700480712</v>
      </c>
      <c r="N32" s="13">
        <f>N31/O31%/100</f>
        <v>0.525298902995193</v>
      </c>
      <c r="O32" s="45">
        <f>O31/O31</f>
        <v>1</v>
      </c>
    </row>
    <row r="33" spans="10:10" ht="15.75" customHeight="1">
      <c r="J33" s="47" t="s">
        <v>28</v>
      </c>
    </row>
    <row r="49" spans="7:7">
      <c r="G49" s="41"/>
    </row>
  </sheetData>
  <mergeCells count="15">
    <mergeCell ref="A4:A6"/>
    <mergeCell ref="A25:A27"/>
    <mergeCell ref="A28:A30"/>
    <mergeCell ref="A31:A32"/>
    <mergeCell ref="A7:A9"/>
    <mergeCell ref="A10:A12"/>
    <mergeCell ref="A13:A15"/>
    <mergeCell ref="A16:A18"/>
    <mergeCell ref="A19:A21"/>
    <mergeCell ref="A22:A24"/>
    <mergeCell ref="A1:C1"/>
    <mergeCell ref="D2:F2"/>
    <mergeCell ref="G2:I2"/>
    <mergeCell ref="J2:L2"/>
    <mergeCell ref="M2:O2"/>
  </mergeCells>
  <phoneticPr fontId="7"/>
  <pageMargins left="0.59015748031496096" right="0.59015748031496096" top="0.98385826771653595" bottom="0.39409448818897613" header="0.59015748031496096" footer="0.35433070866141703"/>
  <pageSetup paperSize="9" scale="99" fitToWidth="0" fitToHeight="0" pageOrder="overThenDown" orientation="landscape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49"/>
  <sheetViews>
    <sheetView workbookViewId="0">
      <selection activeCell="M5" sqref="M5"/>
    </sheetView>
  </sheetViews>
  <sheetFormatPr defaultRowHeight="14.25"/>
  <cols>
    <col min="1" max="1" width="7.375" style="46" customWidth="1"/>
    <col min="2" max="2" width="15.125" style="40" customWidth="1"/>
    <col min="3" max="3" width="4.625" style="46" customWidth="1"/>
    <col min="4" max="15" width="7.625" style="1" customWidth="1"/>
    <col min="16" max="1024" width="10.75" style="1" customWidth="1"/>
    <col min="1025" max="1025" width="9" customWidth="1"/>
  </cols>
  <sheetData>
    <row r="1" spans="1:17" ht="13.5" customHeight="1">
      <c r="A1" s="51" t="s">
        <v>29</v>
      </c>
      <c r="B1" s="51"/>
      <c r="C1" s="51"/>
    </row>
    <row r="2" spans="1:17" ht="36" customHeight="1">
      <c r="A2" s="2"/>
      <c r="B2" s="3"/>
      <c r="C2" s="4"/>
      <c r="D2" s="52" t="s">
        <v>0</v>
      </c>
      <c r="E2" s="52"/>
      <c r="F2" s="52"/>
      <c r="G2" s="53" t="s">
        <v>1</v>
      </c>
      <c r="H2" s="53"/>
      <c r="I2" s="53"/>
      <c r="J2" s="53" t="s">
        <v>2</v>
      </c>
      <c r="K2" s="53"/>
      <c r="L2" s="53"/>
      <c r="M2" s="54" t="s">
        <v>3</v>
      </c>
      <c r="N2" s="54"/>
      <c r="O2" s="54"/>
    </row>
    <row r="3" spans="1:17" ht="15" customHeight="1">
      <c r="A3" s="5" t="s">
        <v>4</v>
      </c>
      <c r="B3" s="6"/>
      <c r="C3" s="5" t="s">
        <v>5</v>
      </c>
      <c r="D3" s="7" t="s">
        <v>6</v>
      </c>
      <c r="E3" s="5" t="s">
        <v>7</v>
      </c>
      <c r="F3" s="8" t="s">
        <v>3</v>
      </c>
      <c r="G3" s="5" t="s">
        <v>6</v>
      </c>
      <c r="H3" s="5" t="s">
        <v>7</v>
      </c>
      <c r="I3" s="5" t="s">
        <v>3</v>
      </c>
      <c r="J3" s="7" t="s">
        <v>6</v>
      </c>
      <c r="K3" s="5" t="s">
        <v>7</v>
      </c>
      <c r="L3" s="8" t="s">
        <v>3</v>
      </c>
      <c r="M3" s="5" t="s">
        <v>6</v>
      </c>
      <c r="N3" s="5" t="s">
        <v>7</v>
      </c>
      <c r="O3" s="5" t="s">
        <v>3</v>
      </c>
    </row>
    <row r="4" spans="1:17" ht="15" customHeight="1" thickBot="1">
      <c r="A4" s="48" t="s">
        <v>8</v>
      </c>
      <c r="B4" s="6" t="s">
        <v>9</v>
      </c>
      <c r="C4" s="5" t="s">
        <v>10</v>
      </c>
      <c r="D4" s="9">
        <v>173</v>
      </c>
      <c r="E4" s="10">
        <v>158</v>
      </c>
      <c r="F4" s="11">
        <f>D4+E4</f>
        <v>331</v>
      </c>
      <c r="G4" s="10">
        <v>1129</v>
      </c>
      <c r="H4" s="10">
        <v>1144</v>
      </c>
      <c r="I4" s="10">
        <f>G4+H4</f>
        <v>2273</v>
      </c>
      <c r="J4" s="9">
        <v>878</v>
      </c>
      <c r="K4" s="10">
        <v>1306</v>
      </c>
      <c r="L4" s="11">
        <f>J4+K4</f>
        <v>2184</v>
      </c>
      <c r="M4" s="10">
        <f>SUM(D4,G4,J4)</f>
        <v>2180</v>
      </c>
      <c r="N4" s="10">
        <f>SUM(E4,H4,K4)</f>
        <v>2608</v>
      </c>
      <c r="O4" s="10">
        <f>F4+I4+L4</f>
        <v>4788</v>
      </c>
    </row>
    <row r="5" spans="1:17" ht="15" customHeight="1" thickTop="1" thickBot="1">
      <c r="A5" s="48"/>
      <c r="B5" s="6" t="s">
        <v>11</v>
      </c>
      <c r="C5" s="5" t="s">
        <v>12</v>
      </c>
      <c r="D5" s="12">
        <f t="shared" ref="D5:N5" si="0">D4/$O$4</f>
        <v>3.6131996658312446E-2</v>
      </c>
      <c r="E5" s="13">
        <f t="shared" si="0"/>
        <v>3.2999164578111945E-2</v>
      </c>
      <c r="F5" s="13">
        <f t="shared" si="0"/>
        <v>6.913116123642439E-2</v>
      </c>
      <c r="G5" s="12">
        <f t="shared" si="0"/>
        <v>0.23579782790309106</v>
      </c>
      <c r="H5" s="13">
        <f t="shared" si="0"/>
        <v>0.23893065998329155</v>
      </c>
      <c r="I5" s="13">
        <f t="shared" si="0"/>
        <v>0.47472848788638261</v>
      </c>
      <c r="J5" s="12">
        <f t="shared" si="0"/>
        <v>0.183375104427736</v>
      </c>
      <c r="K5" s="13">
        <f t="shared" si="0"/>
        <v>0.27276524644945699</v>
      </c>
      <c r="L5" s="13">
        <f t="shared" si="0"/>
        <v>0.45614035087719296</v>
      </c>
      <c r="M5" s="12">
        <f t="shared" si="0"/>
        <v>0.45530492898913949</v>
      </c>
      <c r="N5" s="13">
        <f t="shared" si="0"/>
        <v>0.54469507101086045</v>
      </c>
      <c r="O5" s="13"/>
      <c r="P5" s="14"/>
    </row>
    <row r="6" spans="1:17" ht="15" customHeight="1" thickTop="1" thickBot="1">
      <c r="A6" s="48"/>
      <c r="B6" s="15" t="s">
        <v>13</v>
      </c>
      <c r="C6" s="16" t="s">
        <v>12</v>
      </c>
      <c r="D6" s="17">
        <f t="shared" ref="D6:O6" si="1">D4/$O$31</f>
        <v>5.3309503266362624E-3</v>
      </c>
      <c r="E6" s="18">
        <f t="shared" si="1"/>
        <v>4.868729200049304E-3</v>
      </c>
      <c r="F6" s="18">
        <f t="shared" si="1"/>
        <v>1.0199679526685566E-2</v>
      </c>
      <c r="G6" s="17">
        <f t="shared" si="1"/>
        <v>3.4789843461111795E-2</v>
      </c>
      <c r="H6" s="18">
        <f t="shared" si="1"/>
        <v>3.5252064587698757E-2</v>
      </c>
      <c r="I6" s="19">
        <f t="shared" si="1"/>
        <v>7.0041908048810553E-2</v>
      </c>
      <c r="J6" s="18">
        <f t="shared" si="1"/>
        <v>2.7055343276223345E-2</v>
      </c>
      <c r="K6" s="18">
        <f t="shared" si="1"/>
        <v>4.0244052754837917E-2</v>
      </c>
      <c r="L6" s="18">
        <f t="shared" si="1"/>
        <v>6.7299396031061262E-2</v>
      </c>
      <c r="M6" s="17">
        <f t="shared" si="1"/>
        <v>6.7176137063971408E-2</v>
      </c>
      <c r="N6" s="18">
        <f t="shared" si="1"/>
        <v>8.036484654258598E-2</v>
      </c>
      <c r="O6" s="18">
        <f t="shared" si="1"/>
        <v>0.14754098360655737</v>
      </c>
    </row>
    <row r="7" spans="1:17" ht="15" customHeight="1" thickTop="1" thickBot="1">
      <c r="A7" s="49" t="s">
        <v>14</v>
      </c>
      <c r="B7" s="6" t="s">
        <v>9</v>
      </c>
      <c r="C7" s="20" t="s">
        <v>10</v>
      </c>
      <c r="D7" s="21">
        <v>186</v>
      </c>
      <c r="E7" s="22">
        <v>177</v>
      </c>
      <c r="F7" s="23">
        <f>D7+E7</f>
        <v>363</v>
      </c>
      <c r="G7" s="21">
        <v>1084</v>
      </c>
      <c r="H7" s="22">
        <v>999</v>
      </c>
      <c r="I7" s="24">
        <f>G7+H7</f>
        <v>2083</v>
      </c>
      <c r="J7" s="25">
        <v>598</v>
      </c>
      <c r="K7" s="22">
        <v>955</v>
      </c>
      <c r="L7" s="24">
        <f>J7+K7</f>
        <v>1553</v>
      </c>
      <c r="M7" s="25">
        <f>D7+G7+J7</f>
        <v>1868</v>
      </c>
      <c r="N7" s="25">
        <f>E7+H7+K7</f>
        <v>2131</v>
      </c>
      <c r="O7" s="25">
        <f>F7+I7+L7</f>
        <v>3999</v>
      </c>
    </row>
    <row r="8" spans="1:17" ht="15" customHeight="1" thickTop="1" thickBot="1">
      <c r="A8" s="49"/>
      <c r="B8" s="6" t="s">
        <v>11</v>
      </c>
      <c r="C8" s="26" t="s">
        <v>12</v>
      </c>
      <c r="D8" s="27">
        <f t="shared" ref="D8:N8" si="2">D7/$O$7</f>
        <v>4.6511627906976744E-2</v>
      </c>
      <c r="E8" s="28">
        <f t="shared" si="2"/>
        <v>4.4261065266316582E-2</v>
      </c>
      <c r="F8" s="29">
        <f t="shared" si="2"/>
        <v>9.0772693173293326E-2</v>
      </c>
      <c r="G8" s="27">
        <f t="shared" si="2"/>
        <v>0.27106776694173546</v>
      </c>
      <c r="H8" s="28">
        <f t="shared" si="2"/>
        <v>0.24981245311327832</v>
      </c>
      <c r="I8" s="29">
        <f t="shared" si="2"/>
        <v>0.52088022005501378</v>
      </c>
      <c r="J8" s="27">
        <f t="shared" si="2"/>
        <v>0.14953738434608652</v>
      </c>
      <c r="K8" s="28">
        <f t="shared" si="2"/>
        <v>0.2388097024256064</v>
      </c>
      <c r="L8" s="29">
        <f t="shared" si="2"/>
        <v>0.38834708677169294</v>
      </c>
      <c r="M8" s="27">
        <f t="shared" si="2"/>
        <v>0.46711677919479871</v>
      </c>
      <c r="N8" s="13">
        <f t="shared" si="2"/>
        <v>0.53288322080520134</v>
      </c>
      <c r="O8" s="30"/>
    </row>
    <row r="9" spans="1:17" ht="15" customHeight="1" thickTop="1" thickBot="1">
      <c r="A9" s="49"/>
      <c r="B9" s="15" t="s">
        <v>13</v>
      </c>
      <c r="C9" s="31" t="s">
        <v>12</v>
      </c>
      <c r="D9" s="32">
        <f t="shared" ref="D9:O9" si="3">D7/$O$31</f>
        <v>5.731541969678294E-3</v>
      </c>
      <c r="E9" s="33">
        <f t="shared" si="3"/>
        <v>5.4542092937261187E-3</v>
      </c>
      <c r="F9" s="19">
        <f t="shared" si="3"/>
        <v>1.1185751263404412E-2</v>
      </c>
      <c r="G9" s="32">
        <f t="shared" si="3"/>
        <v>3.3403180081350917E-2</v>
      </c>
      <c r="H9" s="33">
        <f t="shared" si="3"/>
        <v>3.0783927030691483E-2</v>
      </c>
      <c r="I9" s="19">
        <f t="shared" si="3"/>
        <v>6.4187107112042396E-2</v>
      </c>
      <c r="J9" s="32">
        <f t="shared" si="3"/>
        <v>1.8427215579933442E-2</v>
      </c>
      <c r="K9" s="33">
        <f t="shared" si="3"/>
        <v>2.9428078392703068E-2</v>
      </c>
      <c r="L9" s="19">
        <f t="shared" si="3"/>
        <v>4.7855293972636506E-2</v>
      </c>
      <c r="M9" s="32">
        <f t="shared" si="3"/>
        <v>5.7561937630962651E-2</v>
      </c>
      <c r="N9" s="33">
        <f t="shared" si="3"/>
        <v>6.5666214717120669E-2</v>
      </c>
      <c r="O9" s="18">
        <f t="shared" si="3"/>
        <v>0.12322815234808332</v>
      </c>
    </row>
    <row r="10" spans="1:17" ht="15" customHeight="1" thickTop="1" thickBot="1">
      <c r="A10" s="49" t="s">
        <v>15</v>
      </c>
      <c r="B10" s="34" t="s">
        <v>9</v>
      </c>
      <c r="C10" s="35" t="s">
        <v>10</v>
      </c>
      <c r="D10" s="36">
        <v>25</v>
      </c>
      <c r="E10" s="37">
        <v>25</v>
      </c>
      <c r="F10" s="38">
        <f>D10+E10</f>
        <v>50</v>
      </c>
      <c r="G10" s="36">
        <v>220</v>
      </c>
      <c r="H10" s="37">
        <v>171</v>
      </c>
      <c r="I10" s="38">
        <f>G10+H10</f>
        <v>391</v>
      </c>
      <c r="J10" s="36">
        <v>212</v>
      </c>
      <c r="K10" s="37">
        <v>287</v>
      </c>
      <c r="L10" s="38">
        <f>J10+K10</f>
        <v>499</v>
      </c>
      <c r="M10" s="37">
        <f>D10+G10+J10</f>
        <v>457</v>
      </c>
      <c r="N10" s="37">
        <f>E10+H10+K10</f>
        <v>483</v>
      </c>
      <c r="O10" s="37">
        <f>F10+I10+L10</f>
        <v>940</v>
      </c>
      <c r="P10" s="39"/>
    </row>
    <row r="11" spans="1:17" ht="15" customHeight="1" thickTop="1" thickBot="1">
      <c r="A11" s="49"/>
      <c r="B11" s="6" t="s">
        <v>11</v>
      </c>
      <c r="C11" s="5" t="s">
        <v>12</v>
      </c>
      <c r="D11" s="12">
        <f t="shared" ref="D11:N11" si="4">D10/$O$10</f>
        <v>2.6595744680851064E-2</v>
      </c>
      <c r="E11" s="13">
        <f t="shared" si="4"/>
        <v>2.6595744680851064E-2</v>
      </c>
      <c r="F11" s="13">
        <f t="shared" si="4"/>
        <v>5.3191489361702128E-2</v>
      </c>
      <c r="G11" s="12">
        <f t="shared" si="4"/>
        <v>0.23404255319148937</v>
      </c>
      <c r="H11" s="13">
        <f t="shared" si="4"/>
        <v>0.18191489361702129</v>
      </c>
      <c r="I11" s="29">
        <f t="shared" si="4"/>
        <v>0.41595744680851066</v>
      </c>
      <c r="J11" s="12">
        <f t="shared" si="4"/>
        <v>0.22553191489361701</v>
      </c>
      <c r="K11" s="13">
        <f t="shared" si="4"/>
        <v>0.30531914893617024</v>
      </c>
      <c r="L11" s="13">
        <f t="shared" si="4"/>
        <v>0.5308510638297872</v>
      </c>
      <c r="M11" s="12">
        <f t="shared" si="4"/>
        <v>0.48617021276595745</v>
      </c>
      <c r="N11" s="13">
        <f t="shared" si="4"/>
        <v>0.5138297872340426</v>
      </c>
      <c r="O11" s="13"/>
      <c r="Q11" s="40"/>
    </row>
    <row r="12" spans="1:17" ht="15" customHeight="1" thickTop="1" thickBot="1">
      <c r="A12" s="49"/>
      <c r="B12" s="15" t="s">
        <v>13</v>
      </c>
      <c r="C12" s="16" t="s">
        <v>12</v>
      </c>
      <c r="D12" s="17">
        <f t="shared" ref="D12:O12" si="5">D10/$O$31</f>
        <v>7.7036854431159862E-4</v>
      </c>
      <c r="E12" s="18">
        <f t="shared" si="5"/>
        <v>7.7036854431159862E-4</v>
      </c>
      <c r="F12" s="18">
        <f t="shared" si="5"/>
        <v>1.5407370886231972E-3</v>
      </c>
      <c r="G12" s="17">
        <f t="shared" si="5"/>
        <v>6.7792431899420681E-3</v>
      </c>
      <c r="H12" s="18">
        <f t="shared" si="5"/>
        <v>5.2693208430913347E-3</v>
      </c>
      <c r="I12" s="19">
        <f t="shared" si="5"/>
        <v>1.2048564033033404E-2</v>
      </c>
      <c r="J12" s="18">
        <f t="shared" si="5"/>
        <v>6.5327252557623571E-3</v>
      </c>
      <c r="K12" s="18">
        <f t="shared" si="5"/>
        <v>8.8438308886971528E-3</v>
      </c>
      <c r="L12" s="18">
        <f t="shared" si="5"/>
        <v>1.537655614445951E-2</v>
      </c>
      <c r="M12" s="17">
        <f t="shared" si="5"/>
        <v>1.4082336990016023E-2</v>
      </c>
      <c r="N12" s="18">
        <f t="shared" si="5"/>
        <v>1.4883520276100086E-2</v>
      </c>
      <c r="O12" s="18">
        <f t="shared" si="5"/>
        <v>2.8965857266116109E-2</v>
      </c>
    </row>
    <row r="13" spans="1:17" ht="15" customHeight="1" thickTop="1" thickBot="1">
      <c r="A13" s="49" t="s">
        <v>16</v>
      </c>
      <c r="B13" s="6" t="s">
        <v>9</v>
      </c>
      <c r="C13" s="5" t="s">
        <v>10</v>
      </c>
      <c r="D13" s="9">
        <v>275</v>
      </c>
      <c r="E13" s="10">
        <v>295</v>
      </c>
      <c r="F13" s="11">
        <f>D13+E13</f>
        <v>570</v>
      </c>
      <c r="G13" s="9">
        <v>1488</v>
      </c>
      <c r="H13" s="10">
        <v>1342</v>
      </c>
      <c r="I13" s="11">
        <f>G13+H13</f>
        <v>2830</v>
      </c>
      <c r="J13" s="9">
        <v>700</v>
      </c>
      <c r="K13" s="10">
        <v>1025</v>
      </c>
      <c r="L13" s="11">
        <f>J13+K13</f>
        <v>1725</v>
      </c>
      <c r="M13" s="10">
        <f>D13+G13+J13</f>
        <v>2463</v>
      </c>
      <c r="N13" s="10">
        <f>E13+H13+K13</f>
        <v>2662</v>
      </c>
      <c r="O13" s="10">
        <f>F13+I13+L13</f>
        <v>5125</v>
      </c>
    </row>
    <row r="14" spans="1:17" ht="15" customHeight="1" thickTop="1" thickBot="1">
      <c r="A14" s="49"/>
      <c r="B14" s="6" t="s">
        <v>11</v>
      </c>
      <c r="C14" s="5" t="s">
        <v>12</v>
      </c>
      <c r="D14" s="12">
        <f t="shared" ref="D14:N14" si="6">D13/$O$13</f>
        <v>5.3658536585365853E-2</v>
      </c>
      <c r="E14" s="13">
        <f t="shared" si="6"/>
        <v>5.75609756097561E-2</v>
      </c>
      <c r="F14" s="13">
        <f t="shared" si="6"/>
        <v>0.11121951219512195</v>
      </c>
      <c r="G14" s="12">
        <f t="shared" si="6"/>
        <v>0.29034146341463413</v>
      </c>
      <c r="H14" s="13">
        <f t="shared" si="6"/>
        <v>0.26185365853658538</v>
      </c>
      <c r="I14" s="29">
        <f t="shared" si="6"/>
        <v>0.55219512195121956</v>
      </c>
      <c r="J14" s="12">
        <f t="shared" si="6"/>
        <v>0.13658536585365855</v>
      </c>
      <c r="K14" s="13">
        <f t="shared" si="6"/>
        <v>0.2</v>
      </c>
      <c r="L14" s="13">
        <f t="shared" si="6"/>
        <v>0.33658536585365856</v>
      </c>
      <c r="M14" s="12">
        <f t="shared" si="6"/>
        <v>0.48058536585365852</v>
      </c>
      <c r="N14" s="13">
        <f t="shared" si="6"/>
        <v>0.51941463414634148</v>
      </c>
      <c r="O14" s="13"/>
    </row>
    <row r="15" spans="1:17" ht="15" customHeight="1" thickTop="1" thickBot="1">
      <c r="A15" s="49"/>
      <c r="B15" s="15" t="s">
        <v>13</v>
      </c>
      <c r="C15" s="16" t="s">
        <v>12</v>
      </c>
      <c r="D15" s="17">
        <f t="shared" ref="D15:O15" si="7">D13/$O$31</f>
        <v>8.4740539874275846E-3</v>
      </c>
      <c r="E15" s="18">
        <f t="shared" si="7"/>
        <v>9.0903488228768637E-3</v>
      </c>
      <c r="F15" s="18">
        <f t="shared" si="7"/>
        <v>1.7564402810304448E-2</v>
      </c>
      <c r="G15" s="17">
        <f t="shared" si="7"/>
        <v>4.5852335757426352E-2</v>
      </c>
      <c r="H15" s="18">
        <f t="shared" si="7"/>
        <v>4.1353383458646614E-2</v>
      </c>
      <c r="I15" s="19">
        <f t="shared" si="7"/>
        <v>8.7205719216072966E-2</v>
      </c>
      <c r="J15" s="18">
        <f t="shared" si="7"/>
        <v>2.1570319240724764E-2</v>
      </c>
      <c r="K15" s="18">
        <f t="shared" si="7"/>
        <v>3.1585110316775543E-2</v>
      </c>
      <c r="L15" s="18">
        <f t="shared" si="7"/>
        <v>5.3155429557500307E-2</v>
      </c>
      <c r="M15" s="17">
        <f t="shared" si="7"/>
        <v>7.5896708985578695E-2</v>
      </c>
      <c r="N15" s="18">
        <f t="shared" si="7"/>
        <v>8.2028842598299026E-2</v>
      </c>
      <c r="O15" s="18">
        <f t="shared" si="7"/>
        <v>0.15792555158387772</v>
      </c>
    </row>
    <row r="16" spans="1:17" ht="15" customHeight="1" thickTop="1" thickBot="1">
      <c r="A16" s="49" t="s">
        <v>17</v>
      </c>
      <c r="B16" s="6" t="s">
        <v>9</v>
      </c>
      <c r="C16" s="5" t="s">
        <v>10</v>
      </c>
      <c r="D16" s="9">
        <v>382</v>
      </c>
      <c r="E16" s="10">
        <v>358</v>
      </c>
      <c r="F16" s="11">
        <f>D16+E16</f>
        <v>740</v>
      </c>
      <c r="G16" s="9">
        <v>1927</v>
      </c>
      <c r="H16" s="10">
        <v>1830</v>
      </c>
      <c r="I16" s="11">
        <f>G16+H16</f>
        <v>3757</v>
      </c>
      <c r="J16" s="9">
        <v>1248</v>
      </c>
      <c r="K16" s="10">
        <v>1823</v>
      </c>
      <c r="L16" s="11">
        <f>J16+K16</f>
        <v>3071</v>
      </c>
      <c r="M16" s="10">
        <f>D16+G16+J16</f>
        <v>3557</v>
      </c>
      <c r="N16" s="10">
        <f>E16+H16+K16</f>
        <v>4011</v>
      </c>
      <c r="O16" s="10">
        <f>F16+I16+L16</f>
        <v>7568</v>
      </c>
    </row>
    <row r="17" spans="1:17" ht="15" customHeight="1" thickTop="1" thickBot="1">
      <c r="A17" s="49"/>
      <c r="B17" s="6" t="s">
        <v>11</v>
      </c>
      <c r="C17" s="5" t="s">
        <v>12</v>
      </c>
      <c r="D17" s="12">
        <f t="shared" ref="D17:N17" si="8">D16/$O$16</f>
        <v>5.0475687103594083E-2</v>
      </c>
      <c r="E17" s="13">
        <f t="shared" si="8"/>
        <v>4.7304439746300213E-2</v>
      </c>
      <c r="F17" s="13">
        <f t="shared" si="8"/>
        <v>9.7780126849894289E-2</v>
      </c>
      <c r="G17" s="12">
        <f t="shared" si="8"/>
        <v>0.25462473572938688</v>
      </c>
      <c r="H17" s="13">
        <f t="shared" si="8"/>
        <v>0.2418076109936575</v>
      </c>
      <c r="I17" s="29">
        <f t="shared" si="8"/>
        <v>0.49643234672304437</v>
      </c>
      <c r="J17" s="12">
        <f t="shared" si="8"/>
        <v>0.16490486257928119</v>
      </c>
      <c r="K17" s="13">
        <f t="shared" si="8"/>
        <v>0.24088266384778012</v>
      </c>
      <c r="L17" s="13">
        <f t="shared" si="8"/>
        <v>0.40578752642706128</v>
      </c>
      <c r="M17" s="12">
        <f t="shared" si="8"/>
        <v>0.47000528541226216</v>
      </c>
      <c r="N17" s="13">
        <f t="shared" si="8"/>
        <v>0.52999471458773784</v>
      </c>
      <c r="O17" s="13"/>
      <c r="Q17" s="41"/>
    </row>
    <row r="18" spans="1:17" ht="15" customHeight="1" thickTop="1" thickBot="1">
      <c r="A18" s="49"/>
      <c r="B18" s="6" t="s">
        <v>13</v>
      </c>
      <c r="C18" s="5" t="s">
        <v>12</v>
      </c>
      <c r="D18" s="17">
        <f t="shared" ref="D18:O18" si="9">D16/$O$31</f>
        <v>1.1771231357081227E-2</v>
      </c>
      <c r="E18" s="18">
        <f t="shared" si="9"/>
        <v>1.1031677554542093E-2</v>
      </c>
      <c r="F18" s="18">
        <f t="shared" si="9"/>
        <v>2.2802908911623322E-2</v>
      </c>
      <c r="G18" s="17">
        <f t="shared" si="9"/>
        <v>5.9380007395538024E-2</v>
      </c>
      <c r="H18" s="18">
        <f t="shared" si="9"/>
        <v>5.6390977443609019E-2</v>
      </c>
      <c r="I18" s="19">
        <f t="shared" si="9"/>
        <v>0.11577098483914705</v>
      </c>
      <c r="J18" s="18">
        <f t="shared" si="9"/>
        <v>3.8456797732035003E-2</v>
      </c>
      <c r="K18" s="18">
        <f t="shared" si="9"/>
        <v>5.6175274251201772E-2</v>
      </c>
      <c r="L18" s="18">
        <f t="shared" si="9"/>
        <v>9.4632071983236782E-2</v>
      </c>
      <c r="M18" s="17">
        <f t="shared" si="9"/>
        <v>0.10960803648465425</v>
      </c>
      <c r="N18" s="18">
        <f t="shared" si="9"/>
        <v>0.12359792924935289</v>
      </c>
      <c r="O18" s="18">
        <f t="shared" si="9"/>
        <v>0.23320596573400715</v>
      </c>
    </row>
    <row r="19" spans="1:17" ht="15" customHeight="1" thickTop="1" thickBot="1">
      <c r="A19" s="49" t="s">
        <v>18</v>
      </c>
      <c r="B19" s="42" t="s">
        <v>9</v>
      </c>
      <c r="C19" s="43" t="s">
        <v>10</v>
      </c>
      <c r="D19" s="9">
        <v>169</v>
      </c>
      <c r="E19" s="10">
        <v>187</v>
      </c>
      <c r="F19" s="11">
        <f>D19+E19</f>
        <v>356</v>
      </c>
      <c r="G19" s="9">
        <v>1056</v>
      </c>
      <c r="H19" s="10">
        <v>927</v>
      </c>
      <c r="I19" s="11">
        <f>G19+H19</f>
        <v>1983</v>
      </c>
      <c r="J19" s="9">
        <v>626</v>
      </c>
      <c r="K19" s="10">
        <v>813</v>
      </c>
      <c r="L19" s="11">
        <f>J19+K19</f>
        <v>1439</v>
      </c>
      <c r="M19" s="10">
        <f>D19+G19+J19</f>
        <v>1851</v>
      </c>
      <c r="N19" s="10">
        <f>E19+H19+K19</f>
        <v>1927</v>
      </c>
      <c r="O19" s="10">
        <f>F19+I19+L19</f>
        <v>3778</v>
      </c>
    </row>
    <row r="20" spans="1:17" ht="15" customHeight="1" thickTop="1" thickBot="1">
      <c r="A20" s="49"/>
      <c r="B20" s="6" t="s">
        <v>11</v>
      </c>
      <c r="C20" s="5" t="s">
        <v>12</v>
      </c>
      <c r="D20" s="12">
        <f t="shared" ref="D20:N20" si="10">D19/$O$19</f>
        <v>4.4732662784542084E-2</v>
      </c>
      <c r="E20" s="13">
        <f t="shared" si="10"/>
        <v>4.9497088406564319E-2</v>
      </c>
      <c r="F20" s="13">
        <f t="shared" si="10"/>
        <v>9.4229751191106409E-2</v>
      </c>
      <c r="G20" s="12">
        <f t="shared" si="10"/>
        <v>0.27951296982530438</v>
      </c>
      <c r="H20" s="13">
        <f t="shared" si="10"/>
        <v>0.24536791953414505</v>
      </c>
      <c r="I20" s="29">
        <f t="shared" si="10"/>
        <v>0.52488088935944943</v>
      </c>
      <c r="J20" s="12">
        <f t="shared" si="10"/>
        <v>0.16569613552143991</v>
      </c>
      <c r="K20" s="13">
        <f t="shared" si="10"/>
        <v>0.21519322392800425</v>
      </c>
      <c r="L20" s="13">
        <f t="shared" si="10"/>
        <v>0.38088935944944413</v>
      </c>
      <c r="M20" s="12">
        <f t="shared" si="10"/>
        <v>0.48994176813128637</v>
      </c>
      <c r="N20" s="13">
        <f t="shared" si="10"/>
        <v>0.51005823186871357</v>
      </c>
      <c r="O20" s="13"/>
    </row>
    <row r="21" spans="1:17" ht="15" customHeight="1" thickTop="1" thickBot="1">
      <c r="A21" s="49"/>
      <c r="B21" s="15" t="s">
        <v>13</v>
      </c>
      <c r="C21" s="16" t="s">
        <v>12</v>
      </c>
      <c r="D21" s="17">
        <f t="shared" ref="D21:O21" si="11">D19/$O$31</f>
        <v>5.2076913595464069E-3</v>
      </c>
      <c r="E21" s="18">
        <f t="shared" si="11"/>
        <v>5.7623567114507583E-3</v>
      </c>
      <c r="F21" s="18">
        <f t="shared" si="11"/>
        <v>1.0970048070997164E-2</v>
      </c>
      <c r="G21" s="17">
        <f t="shared" si="11"/>
        <v>3.2540367311721927E-2</v>
      </c>
      <c r="H21" s="18">
        <f t="shared" si="11"/>
        <v>2.8565265623074078E-2</v>
      </c>
      <c r="I21" s="19">
        <f t="shared" si="11"/>
        <v>6.1105632934796004E-2</v>
      </c>
      <c r="J21" s="18">
        <f t="shared" si="11"/>
        <v>1.9290028349562432E-2</v>
      </c>
      <c r="K21" s="18">
        <f t="shared" si="11"/>
        <v>2.5052385061013187E-2</v>
      </c>
      <c r="L21" s="18">
        <f t="shared" si="11"/>
        <v>4.4342413410575619E-2</v>
      </c>
      <c r="M21" s="17">
        <f t="shared" si="11"/>
        <v>5.7038087020830769E-2</v>
      </c>
      <c r="N21" s="18">
        <f t="shared" si="11"/>
        <v>5.9380007395538024E-2</v>
      </c>
      <c r="O21" s="18">
        <f t="shared" si="11"/>
        <v>0.11641809441636879</v>
      </c>
    </row>
    <row r="22" spans="1:17" ht="15" customHeight="1" thickTop="1" thickBot="1">
      <c r="A22" s="49" t="s">
        <v>19</v>
      </c>
      <c r="B22" s="6" t="s">
        <v>9</v>
      </c>
      <c r="C22" s="5" t="s">
        <v>10</v>
      </c>
      <c r="D22" s="9">
        <v>48</v>
      </c>
      <c r="E22" s="10">
        <v>44</v>
      </c>
      <c r="F22" s="11">
        <f>D22+E22</f>
        <v>92</v>
      </c>
      <c r="G22" s="9">
        <v>266</v>
      </c>
      <c r="H22" s="10">
        <v>242</v>
      </c>
      <c r="I22" s="11">
        <f>G22+H22</f>
        <v>508</v>
      </c>
      <c r="J22" s="9">
        <v>230</v>
      </c>
      <c r="K22" s="10">
        <v>300</v>
      </c>
      <c r="L22" s="11">
        <f>J22+K22</f>
        <v>530</v>
      </c>
      <c r="M22" s="10">
        <f>D22+G22+J22</f>
        <v>544</v>
      </c>
      <c r="N22" s="10">
        <f>E22+H22+K22</f>
        <v>586</v>
      </c>
      <c r="O22" s="10">
        <f>F22+I22+L22</f>
        <v>1130</v>
      </c>
    </row>
    <row r="23" spans="1:17" ht="15" customHeight="1" thickTop="1" thickBot="1">
      <c r="A23" s="49"/>
      <c r="B23" s="6" t="s">
        <v>11</v>
      </c>
      <c r="C23" s="5" t="s">
        <v>12</v>
      </c>
      <c r="D23" s="12">
        <f t="shared" ref="D23:N23" si="12">D22/$O$22</f>
        <v>4.247787610619469E-2</v>
      </c>
      <c r="E23" s="13">
        <f t="shared" si="12"/>
        <v>3.8938053097345132E-2</v>
      </c>
      <c r="F23" s="13">
        <f t="shared" si="12"/>
        <v>8.1415929203539822E-2</v>
      </c>
      <c r="G23" s="12">
        <f t="shared" si="12"/>
        <v>0.23539823008849559</v>
      </c>
      <c r="H23" s="13">
        <f t="shared" si="12"/>
        <v>0.21415929203539824</v>
      </c>
      <c r="I23" s="29">
        <f t="shared" si="12"/>
        <v>0.44955752212389383</v>
      </c>
      <c r="J23" s="12">
        <f t="shared" si="12"/>
        <v>0.20353982300884957</v>
      </c>
      <c r="K23" s="13">
        <f t="shared" si="12"/>
        <v>0.26548672566371684</v>
      </c>
      <c r="L23" s="13">
        <f t="shared" si="12"/>
        <v>0.46902654867256638</v>
      </c>
      <c r="M23" s="12">
        <f t="shared" si="12"/>
        <v>0.48141592920353982</v>
      </c>
      <c r="N23" s="13">
        <f t="shared" si="12"/>
        <v>0.51858407079646018</v>
      </c>
      <c r="O23" s="13"/>
    </row>
    <row r="24" spans="1:17" ht="15" customHeight="1" thickTop="1" thickBot="1">
      <c r="A24" s="49"/>
      <c r="B24" s="6" t="s">
        <v>13</v>
      </c>
      <c r="C24" s="5" t="s">
        <v>12</v>
      </c>
      <c r="D24" s="17">
        <f t="shared" ref="D24:O24" si="13">D22/$O$31</f>
        <v>1.4791076050782695E-3</v>
      </c>
      <c r="E24" s="18">
        <f t="shared" si="13"/>
        <v>1.3558486379884136E-3</v>
      </c>
      <c r="F24" s="18">
        <f t="shared" si="13"/>
        <v>2.8349562430666831E-3</v>
      </c>
      <c r="G24" s="17">
        <f t="shared" si="13"/>
        <v>8.1967213114754103E-3</v>
      </c>
      <c r="H24" s="18">
        <f t="shared" si="13"/>
        <v>7.4571675089362749E-3</v>
      </c>
      <c r="I24" s="19">
        <f t="shared" si="13"/>
        <v>1.5653888820411684E-2</v>
      </c>
      <c r="J24" s="18">
        <f t="shared" si="13"/>
        <v>7.0873906076667076E-3</v>
      </c>
      <c r="K24" s="18">
        <f t="shared" si="13"/>
        <v>9.2444225317391843E-3</v>
      </c>
      <c r="L24" s="18">
        <f t="shared" si="13"/>
        <v>1.633181313940589E-2</v>
      </c>
      <c r="M24" s="17">
        <f t="shared" si="13"/>
        <v>1.6763219524220389E-2</v>
      </c>
      <c r="N24" s="18">
        <f t="shared" si="13"/>
        <v>1.8057438678663874E-2</v>
      </c>
      <c r="O24" s="13">
        <f t="shared" si="13"/>
        <v>3.4820658202884262E-2</v>
      </c>
    </row>
    <row r="25" spans="1:17" ht="15" customHeight="1" thickTop="1" thickBot="1">
      <c r="A25" s="49" t="s">
        <v>20</v>
      </c>
      <c r="B25" s="42" t="s">
        <v>9</v>
      </c>
      <c r="C25" s="43" t="s">
        <v>10</v>
      </c>
      <c r="D25" s="9">
        <v>59</v>
      </c>
      <c r="E25" s="10">
        <v>67</v>
      </c>
      <c r="F25" s="11">
        <f>D25+E25</f>
        <v>126</v>
      </c>
      <c r="G25" s="9">
        <v>389</v>
      </c>
      <c r="H25" s="10">
        <v>331</v>
      </c>
      <c r="I25" s="11">
        <f>G25+H25</f>
        <v>720</v>
      </c>
      <c r="J25" s="9">
        <v>318</v>
      </c>
      <c r="K25" s="10">
        <v>419</v>
      </c>
      <c r="L25" s="11">
        <f>J25+K25</f>
        <v>737</v>
      </c>
      <c r="M25" s="10">
        <f>D25+G25+J25</f>
        <v>766</v>
      </c>
      <c r="N25" s="10">
        <f>E25+H25+K25</f>
        <v>817</v>
      </c>
      <c r="O25" s="44">
        <f>F25+I25+L25</f>
        <v>1583</v>
      </c>
    </row>
    <row r="26" spans="1:17" ht="15" customHeight="1" thickTop="1" thickBot="1">
      <c r="A26" s="49"/>
      <c r="B26" s="6" t="s">
        <v>11</v>
      </c>
      <c r="C26" s="5" t="s">
        <v>12</v>
      </c>
      <c r="D26" s="12">
        <f t="shared" ref="D26:N26" si="14">D25/$O$25</f>
        <v>3.7271004421983576E-2</v>
      </c>
      <c r="E26" s="13">
        <f t="shared" si="14"/>
        <v>4.2324699936828809E-2</v>
      </c>
      <c r="F26" s="13">
        <f t="shared" si="14"/>
        <v>7.9595704358812386E-2</v>
      </c>
      <c r="G26" s="12">
        <f t="shared" si="14"/>
        <v>0.24573594440934934</v>
      </c>
      <c r="H26" s="13">
        <f t="shared" si="14"/>
        <v>0.20909665192672142</v>
      </c>
      <c r="I26" s="29">
        <f t="shared" si="14"/>
        <v>0.45483259633607076</v>
      </c>
      <c r="J26" s="12">
        <f t="shared" si="14"/>
        <v>0.20088439671509792</v>
      </c>
      <c r="K26" s="13">
        <f t="shared" si="14"/>
        <v>0.26468730259001894</v>
      </c>
      <c r="L26" s="13">
        <f t="shared" si="14"/>
        <v>0.46557169930511688</v>
      </c>
      <c r="M26" s="12">
        <f t="shared" si="14"/>
        <v>0.48389134554643082</v>
      </c>
      <c r="N26" s="13">
        <f t="shared" si="14"/>
        <v>0.51610865445356913</v>
      </c>
      <c r="O26" s="13"/>
    </row>
    <row r="27" spans="1:17" ht="15" customHeight="1" thickTop="1" thickBot="1">
      <c r="A27" s="49"/>
      <c r="B27" s="15" t="s">
        <v>13</v>
      </c>
      <c r="C27" s="16" t="s">
        <v>12</v>
      </c>
      <c r="D27" s="17">
        <f t="shared" ref="D27:O27" si="15">D25/$O$31</f>
        <v>1.8180697645753729E-3</v>
      </c>
      <c r="E27" s="18">
        <f t="shared" si="15"/>
        <v>2.0645876987550843E-3</v>
      </c>
      <c r="F27" s="18">
        <f t="shared" si="15"/>
        <v>3.8826574633304572E-3</v>
      </c>
      <c r="G27" s="17">
        <f t="shared" si="15"/>
        <v>1.1986934549488475E-2</v>
      </c>
      <c r="H27" s="18">
        <f t="shared" si="15"/>
        <v>1.0199679526685566E-2</v>
      </c>
      <c r="I27" s="19">
        <f t="shared" si="15"/>
        <v>2.2186614076174043E-2</v>
      </c>
      <c r="J27" s="18">
        <f t="shared" si="15"/>
        <v>9.7990878836435348E-3</v>
      </c>
      <c r="K27" s="18">
        <f t="shared" si="15"/>
        <v>1.2911376802662394E-2</v>
      </c>
      <c r="L27" s="18">
        <f t="shared" si="15"/>
        <v>2.2710464686305928E-2</v>
      </c>
      <c r="M27" s="17">
        <f t="shared" si="15"/>
        <v>2.3604092197707382E-2</v>
      </c>
      <c r="N27" s="18">
        <f t="shared" si="15"/>
        <v>2.5175644028103045E-2</v>
      </c>
      <c r="O27" s="18">
        <f t="shared" si="15"/>
        <v>4.877973622581043E-2</v>
      </c>
    </row>
    <row r="28" spans="1:17" ht="15" customHeight="1" thickTop="1" thickBot="1">
      <c r="A28" s="49" t="s">
        <v>21</v>
      </c>
      <c r="B28" s="42" t="s">
        <v>9</v>
      </c>
      <c r="C28" s="43" t="s">
        <v>10</v>
      </c>
      <c r="D28" s="9">
        <v>191</v>
      </c>
      <c r="E28" s="10">
        <v>190</v>
      </c>
      <c r="F28" s="11">
        <f>D28+E28</f>
        <v>381</v>
      </c>
      <c r="G28" s="9">
        <v>1040</v>
      </c>
      <c r="H28" s="10">
        <v>971</v>
      </c>
      <c r="I28" s="11">
        <f>G28+H28</f>
        <v>2011</v>
      </c>
      <c r="J28" s="9">
        <v>489</v>
      </c>
      <c r="K28" s="10">
        <v>660</v>
      </c>
      <c r="L28" s="11">
        <f>J28+K28</f>
        <v>1149</v>
      </c>
      <c r="M28" s="10">
        <f>D28+G28+J28</f>
        <v>1720</v>
      </c>
      <c r="N28" s="10">
        <f>E28+H28+K28</f>
        <v>1821</v>
      </c>
      <c r="O28" s="10">
        <f>F28+I28+L28</f>
        <v>3541</v>
      </c>
    </row>
    <row r="29" spans="1:17" ht="15" customHeight="1" thickTop="1" thickBot="1">
      <c r="A29" s="49"/>
      <c r="B29" s="6" t="s">
        <v>11</v>
      </c>
      <c r="C29" s="5" t="s">
        <v>12</v>
      </c>
      <c r="D29" s="12">
        <f t="shared" ref="D29:N29" si="16">D28/$O$28</f>
        <v>5.393956509460604E-2</v>
      </c>
      <c r="E29" s="13">
        <f t="shared" si="16"/>
        <v>5.3657158994634281E-2</v>
      </c>
      <c r="F29" s="13">
        <f t="shared" si="16"/>
        <v>0.10759672408924033</v>
      </c>
      <c r="G29" s="12">
        <f t="shared" si="16"/>
        <v>0.29370234397062978</v>
      </c>
      <c r="H29" s="13">
        <f t="shared" si="16"/>
        <v>0.27421632307257837</v>
      </c>
      <c r="I29" s="29">
        <f t="shared" si="16"/>
        <v>0.56791866704320815</v>
      </c>
      <c r="J29" s="12">
        <f t="shared" si="16"/>
        <v>0.13809658288619034</v>
      </c>
      <c r="K29" s="13">
        <f t="shared" si="16"/>
        <v>0.1863880259813612</v>
      </c>
      <c r="L29" s="13">
        <f t="shared" si="16"/>
        <v>0.32448460886755154</v>
      </c>
      <c r="M29" s="12">
        <f t="shared" si="16"/>
        <v>0.48573849195142615</v>
      </c>
      <c r="N29" s="13">
        <f t="shared" si="16"/>
        <v>0.51426150804857385</v>
      </c>
      <c r="O29" s="13"/>
    </row>
    <row r="30" spans="1:17" ht="15" customHeight="1" thickTop="1" thickBot="1">
      <c r="A30" s="49"/>
      <c r="B30" s="15" t="s">
        <v>13</v>
      </c>
      <c r="C30" s="16" t="s">
        <v>12</v>
      </c>
      <c r="D30" s="17">
        <f t="shared" ref="D30:O30" si="17">D28/$O$31</f>
        <v>5.8856156785406137E-3</v>
      </c>
      <c r="E30" s="18">
        <f t="shared" si="17"/>
        <v>5.8548009367681503E-3</v>
      </c>
      <c r="F30" s="18">
        <f t="shared" si="17"/>
        <v>1.1740416615308764E-2</v>
      </c>
      <c r="G30" s="17">
        <f t="shared" si="17"/>
        <v>3.2047331443362505E-2</v>
      </c>
      <c r="H30" s="18">
        <f t="shared" si="17"/>
        <v>2.9921114261062493E-2</v>
      </c>
      <c r="I30" s="19">
        <f t="shared" si="17"/>
        <v>6.1968445704424995E-2</v>
      </c>
      <c r="J30" s="18">
        <f t="shared" si="17"/>
        <v>1.506840872673487E-2</v>
      </c>
      <c r="K30" s="18">
        <f t="shared" si="17"/>
        <v>2.0337729569826206E-2</v>
      </c>
      <c r="L30" s="18">
        <f t="shared" si="17"/>
        <v>3.5406138296561078E-2</v>
      </c>
      <c r="M30" s="17">
        <f t="shared" si="17"/>
        <v>5.3001355848637986E-2</v>
      </c>
      <c r="N30" s="18">
        <f t="shared" si="17"/>
        <v>5.6113644767656845E-2</v>
      </c>
      <c r="O30" s="18">
        <f t="shared" si="17"/>
        <v>0.10911500061629484</v>
      </c>
    </row>
    <row r="31" spans="1:17" ht="15" customHeight="1" thickTop="1" thickBot="1">
      <c r="A31" s="50" t="s">
        <v>22</v>
      </c>
      <c r="B31" s="6" t="s">
        <v>9</v>
      </c>
      <c r="C31" s="5" t="s">
        <v>10</v>
      </c>
      <c r="D31" s="9">
        <f>D4+D7+D10+D13+D16+D19+D22+D25+D28</f>
        <v>1508</v>
      </c>
      <c r="E31" s="9">
        <f>E4+E7+E10+E13+E16+E19+E22+E25+E28</f>
        <v>1501</v>
      </c>
      <c r="F31" s="11">
        <f>D31+E31</f>
        <v>3009</v>
      </c>
      <c r="G31" s="10">
        <f>G4+G7+G10+G13+G16+G19+G22+G25+G28</f>
        <v>8599</v>
      </c>
      <c r="H31" s="10">
        <f>H4+H7+H10+H13+H16+H19+H22+H25+H28</f>
        <v>7957</v>
      </c>
      <c r="I31" s="10">
        <f>G31+H31</f>
        <v>16556</v>
      </c>
      <c r="J31" s="9">
        <f>J4+J7+J10+J13+J16+J19+J22+J25+J28</f>
        <v>5299</v>
      </c>
      <c r="K31" s="9">
        <f>K4+K7+K10+K13+K16+K19+K22+K25+K28</f>
        <v>7588</v>
      </c>
      <c r="L31" s="11">
        <f>J31+K31</f>
        <v>12887</v>
      </c>
      <c r="M31" s="10">
        <f>M4+M7+M10+M13+M16+M19+M22+M25+M28</f>
        <v>15406</v>
      </c>
      <c r="N31" s="10">
        <f>N4+N7+N10+N13+N16+N19+N22+N25+N28</f>
        <v>17046</v>
      </c>
      <c r="O31" s="10">
        <f>F31+I31+L31</f>
        <v>32452</v>
      </c>
    </row>
    <row r="32" spans="1:17" ht="15" customHeight="1" thickTop="1">
      <c r="A32" s="50"/>
      <c r="B32" s="6" t="s">
        <v>13</v>
      </c>
      <c r="C32" s="5" t="s">
        <v>12</v>
      </c>
      <c r="D32" s="12">
        <f>D31/O31</f>
        <v>4.6468630592875634E-2</v>
      </c>
      <c r="E32" s="13">
        <f>E31/O31%/100</f>
        <v>4.6252927400468387E-2</v>
      </c>
      <c r="F32" s="29">
        <f>F31/O31%/100</f>
        <v>9.2721557993344028E-2</v>
      </c>
      <c r="G32" s="12">
        <f>G31/O31%/100</f>
        <v>0.26497596450141747</v>
      </c>
      <c r="H32" s="13">
        <f>H31/O31%/100</f>
        <v>0.24519290028349564</v>
      </c>
      <c r="I32" s="29">
        <f>I31/O31%/100</f>
        <v>0.51016886478491319</v>
      </c>
      <c r="J32" s="12">
        <f>J31/O31%/100</f>
        <v>0.16328731665228646</v>
      </c>
      <c r="K32" s="13">
        <f>K31/O31%/100</f>
        <v>0.23382226056945643</v>
      </c>
      <c r="L32" s="29">
        <f>L31/O31%/100</f>
        <v>0.39710957722174295</v>
      </c>
      <c r="M32" s="12">
        <f>M31/O31%/100</f>
        <v>0.47473191174657958</v>
      </c>
      <c r="N32" s="13">
        <f>N31/O31%/100</f>
        <v>0.52526808825342042</v>
      </c>
      <c r="O32" s="45">
        <f>O31/O31</f>
        <v>1</v>
      </c>
    </row>
    <row r="33" spans="10:10" ht="15.75" customHeight="1">
      <c r="J33" s="47" t="s">
        <v>30</v>
      </c>
    </row>
    <row r="49" spans="7:7">
      <c r="G49" s="41"/>
    </row>
  </sheetData>
  <mergeCells count="15">
    <mergeCell ref="A1:C1"/>
    <mergeCell ref="D2:F2"/>
    <mergeCell ref="G2:I2"/>
    <mergeCell ref="J2:L2"/>
    <mergeCell ref="M2:O2"/>
    <mergeCell ref="A4:A6"/>
    <mergeCell ref="A25:A27"/>
    <mergeCell ref="A28:A30"/>
    <mergeCell ref="A31:A32"/>
    <mergeCell ref="A7:A9"/>
    <mergeCell ref="A10:A12"/>
    <mergeCell ref="A13:A15"/>
    <mergeCell ref="A16:A18"/>
    <mergeCell ref="A19:A21"/>
    <mergeCell ref="A22:A24"/>
  </mergeCells>
  <phoneticPr fontId="7"/>
  <pageMargins left="0.59015748031496096" right="0.59015748031496096" top="0.98385826771653595" bottom="0.39409448818897613" header="0.59015748031496096" footer="0.35433070866141703"/>
  <pageSetup paperSize="9" scale="99" fitToWidth="0" fitToHeight="0" pageOrder="overThenDown" orientation="landscape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J49"/>
  <sheetViews>
    <sheetView workbookViewId="0">
      <selection activeCell="N20" sqref="N20"/>
    </sheetView>
  </sheetViews>
  <sheetFormatPr defaultRowHeight="14.25"/>
  <cols>
    <col min="1" max="1" width="7.375" style="46" customWidth="1"/>
    <col min="2" max="2" width="15.125" style="40" customWidth="1"/>
    <col min="3" max="3" width="4.625" style="46" customWidth="1"/>
    <col min="4" max="15" width="7.625" style="1" customWidth="1"/>
    <col min="16" max="1024" width="10.75" style="1" customWidth="1"/>
    <col min="1025" max="1025" width="9" customWidth="1"/>
  </cols>
  <sheetData>
    <row r="1" spans="1:17" ht="13.5" customHeight="1">
      <c r="A1" s="51" t="s">
        <v>31</v>
      </c>
      <c r="B1" s="51"/>
      <c r="C1" s="51"/>
    </row>
    <row r="2" spans="1:17" ht="36" customHeight="1">
      <c r="A2" s="2"/>
      <c r="B2" s="3"/>
      <c r="C2" s="4"/>
      <c r="D2" s="52" t="s">
        <v>0</v>
      </c>
      <c r="E2" s="52"/>
      <c r="F2" s="52"/>
      <c r="G2" s="53" t="s">
        <v>1</v>
      </c>
      <c r="H2" s="53"/>
      <c r="I2" s="53"/>
      <c r="J2" s="53" t="s">
        <v>2</v>
      </c>
      <c r="K2" s="53"/>
      <c r="L2" s="53"/>
      <c r="M2" s="54" t="s">
        <v>3</v>
      </c>
      <c r="N2" s="54"/>
      <c r="O2" s="54"/>
    </row>
    <row r="3" spans="1:17" ht="15" customHeight="1">
      <c r="A3" s="5" t="s">
        <v>4</v>
      </c>
      <c r="B3" s="6"/>
      <c r="C3" s="5" t="s">
        <v>5</v>
      </c>
      <c r="D3" s="7" t="s">
        <v>6</v>
      </c>
      <c r="E3" s="5" t="s">
        <v>7</v>
      </c>
      <c r="F3" s="8" t="s">
        <v>3</v>
      </c>
      <c r="G3" s="5" t="s">
        <v>6</v>
      </c>
      <c r="H3" s="5" t="s">
        <v>7</v>
      </c>
      <c r="I3" s="5" t="s">
        <v>3</v>
      </c>
      <c r="J3" s="7" t="s">
        <v>6</v>
      </c>
      <c r="K3" s="5" t="s">
        <v>7</v>
      </c>
      <c r="L3" s="8" t="s">
        <v>3</v>
      </c>
      <c r="M3" s="5" t="s">
        <v>6</v>
      </c>
      <c r="N3" s="5" t="s">
        <v>7</v>
      </c>
      <c r="O3" s="5" t="s">
        <v>3</v>
      </c>
    </row>
    <row r="4" spans="1:17" ht="15" customHeight="1" thickBot="1">
      <c r="A4" s="48" t="s">
        <v>8</v>
      </c>
      <c r="B4" s="6" t="s">
        <v>9</v>
      </c>
      <c r="C4" s="5" t="s">
        <v>10</v>
      </c>
      <c r="D4" s="9">
        <v>175</v>
      </c>
      <c r="E4" s="10">
        <v>157</v>
      </c>
      <c r="F4" s="11">
        <f>D4+E4</f>
        <v>332</v>
      </c>
      <c r="G4" s="10">
        <v>1131</v>
      </c>
      <c r="H4" s="10">
        <v>1139</v>
      </c>
      <c r="I4" s="10">
        <f>G4+H4</f>
        <v>2270</v>
      </c>
      <c r="J4" s="9">
        <v>875</v>
      </c>
      <c r="K4" s="10">
        <v>1304</v>
      </c>
      <c r="L4" s="11">
        <f>J4+K4</f>
        <v>2179</v>
      </c>
      <c r="M4" s="10">
        <f>SUM(D4,G4,J4)</f>
        <v>2181</v>
      </c>
      <c r="N4" s="10">
        <f>SUM(E4,H4,K4)</f>
        <v>2600</v>
      </c>
      <c r="O4" s="10">
        <f>F4+I4+L4</f>
        <v>4781</v>
      </c>
    </row>
    <row r="5" spans="1:17" ht="15" customHeight="1" thickTop="1" thickBot="1">
      <c r="A5" s="48"/>
      <c r="B5" s="6" t="s">
        <v>11</v>
      </c>
      <c r="C5" s="5" t="s">
        <v>12</v>
      </c>
      <c r="D5" s="12">
        <f t="shared" ref="D5:N5" si="0">D4/$O$4</f>
        <v>3.6603221083455345E-2</v>
      </c>
      <c r="E5" s="13">
        <f t="shared" si="0"/>
        <v>3.2838318343442793E-2</v>
      </c>
      <c r="F5" s="13">
        <f t="shared" si="0"/>
        <v>6.9441539426898138E-2</v>
      </c>
      <c r="G5" s="12">
        <f t="shared" si="0"/>
        <v>0.23656138883078853</v>
      </c>
      <c r="H5" s="13">
        <f t="shared" si="0"/>
        <v>0.23823467893746078</v>
      </c>
      <c r="I5" s="13">
        <f t="shared" si="0"/>
        <v>0.47479606776824934</v>
      </c>
      <c r="J5" s="12">
        <f t="shared" si="0"/>
        <v>0.18301610541727673</v>
      </c>
      <c r="K5" s="13">
        <f t="shared" si="0"/>
        <v>0.27274628738757584</v>
      </c>
      <c r="L5" s="13">
        <f t="shared" si="0"/>
        <v>0.45576239280485253</v>
      </c>
      <c r="M5" s="12">
        <f t="shared" si="0"/>
        <v>0.4561807153315206</v>
      </c>
      <c r="N5" s="13">
        <f t="shared" si="0"/>
        <v>0.5438192846684794</v>
      </c>
      <c r="O5" s="13"/>
      <c r="P5" s="14"/>
    </row>
    <row r="6" spans="1:17" ht="15" customHeight="1" thickTop="1" thickBot="1">
      <c r="A6" s="48"/>
      <c r="B6" s="15" t="s">
        <v>13</v>
      </c>
      <c r="C6" s="16" t="s">
        <v>12</v>
      </c>
      <c r="D6" s="17">
        <f t="shared" ref="D6:O6" si="1">D4/$O$31</f>
        <v>5.3955725473268795E-3</v>
      </c>
      <c r="E6" s="18">
        <f t="shared" si="1"/>
        <v>4.8405993710304001E-3</v>
      </c>
      <c r="F6" s="18">
        <f t="shared" si="1"/>
        <v>1.023617191835728E-2</v>
      </c>
      <c r="G6" s="17">
        <f t="shared" si="1"/>
        <v>3.4870814577295434E-2</v>
      </c>
      <c r="H6" s="18">
        <f t="shared" si="1"/>
        <v>3.5117469322316089E-2</v>
      </c>
      <c r="I6" s="19">
        <f t="shared" si="1"/>
        <v>6.9988283899611523E-2</v>
      </c>
      <c r="J6" s="18">
        <f t="shared" si="1"/>
        <v>2.6977862736634398E-2</v>
      </c>
      <c r="K6" s="18">
        <f t="shared" si="1"/>
        <v>4.0204723438367146E-2</v>
      </c>
      <c r="L6" s="18">
        <f t="shared" si="1"/>
        <v>6.7182586175001544E-2</v>
      </c>
      <c r="M6" s="17">
        <f t="shared" si="1"/>
        <v>6.7244249861256711E-2</v>
      </c>
      <c r="N6" s="18">
        <f t="shared" si="1"/>
        <v>8.0162792131713637E-2</v>
      </c>
      <c r="O6" s="18">
        <f t="shared" si="1"/>
        <v>0.14740704199297033</v>
      </c>
    </row>
    <row r="7" spans="1:17" ht="15" customHeight="1" thickTop="1" thickBot="1">
      <c r="A7" s="49" t="s">
        <v>14</v>
      </c>
      <c r="B7" s="6" t="s">
        <v>9</v>
      </c>
      <c r="C7" s="20" t="s">
        <v>10</v>
      </c>
      <c r="D7" s="21">
        <v>183</v>
      </c>
      <c r="E7" s="22">
        <v>177</v>
      </c>
      <c r="F7" s="23">
        <f>D7+E7</f>
        <v>360</v>
      </c>
      <c r="G7" s="21">
        <v>1087</v>
      </c>
      <c r="H7" s="22">
        <v>996</v>
      </c>
      <c r="I7" s="24">
        <f>G7+H7</f>
        <v>2083</v>
      </c>
      <c r="J7" s="25">
        <v>597</v>
      </c>
      <c r="K7" s="22">
        <v>955</v>
      </c>
      <c r="L7" s="24">
        <f>J7+K7</f>
        <v>1552</v>
      </c>
      <c r="M7" s="25">
        <f>SUM(D7,G7,J7)</f>
        <v>1867</v>
      </c>
      <c r="N7" s="25">
        <f>SUM(E7,H7,K7)</f>
        <v>2128</v>
      </c>
      <c r="O7" s="25">
        <f>F7+I7+L7</f>
        <v>3995</v>
      </c>
    </row>
    <row r="8" spans="1:17" ht="15" customHeight="1" thickTop="1" thickBot="1">
      <c r="A8" s="49"/>
      <c r="B8" s="6" t="s">
        <v>11</v>
      </c>
      <c r="C8" s="26" t="s">
        <v>12</v>
      </c>
      <c r="D8" s="27">
        <f t="shared" ref="D8:N8" si="2">D7/$O$7</f>
        <v>4.5807259073842303E-2</v>
      </c>
      <c r="E8" s="28">
        <f t="shared" si="2"/>
        <v>4.4305381727158949E-2</v>
      </c>
      <c r="F8" s="29">
        <f t="shared" si="2"/>
        <v>9.0112640801001245E-2</v>
      </c>
      <c r="G8" s="27">
        <f t="shared" si="2"/>
        <v>0.27209011264080102</v>
      </c>
      <c r="H8" s="28">
        <f t="shared" si="2"/>
        <v>0.2493116395494368</v>
      </c>
      <c r="I8" s="29">
        <f t="shared" si="2"/>
        <v>0.52140175219023777</v>
      </c>
      <c r="J8" s="27">
        <f t="shared" si="2"/>
        <v>0.14943679599499374</v>
      </c>
      <c r="K8" s="28">
        <f t="shared" si="2"/>
        <v>0.23904881101376721</v>
      </c>
      <c r="L8" s="29">
        <f t="shared" si="2"/>
        <v>0.38848560700876095</v>
      </c>
      <c r="M8" s="27">
        <f t="shared" si="2"/>
        <v>0.46733416770963704</v>
      </c>
      <c r="N8" s="13">
        <f t="shared" si="2"/>
        <v>0.53266583229036291</v>
      </c>
      <c r="O8" s="30"/>
    </row>
    <row r="9" spans="1:17" ht="15" customHeight="1" thickTop="1" thickBot="1">
      <c r="A9" s="49"/>
      <c r="B9" s="15" t="s">
        <v>13</v>
      </c>
      <c r="C9" s="31" t="s">
        <v>12</v>
      </c>
      <c r="D9" s="32">
        <f t="shared" ref="D9:O9" si="3">D7/$O$31</f>
        <v>5.6422272923475365E-3</v>
      </c>
      <c r="E9" s="33">
        <f t="shared" si="3"/>
        <v>5.4572362335820433E-3</v>
      </c>
      <c r="F9" s="19">
        <f t="shared" si="3"/>
        <v>1.109946352592958E-2</v>
      </c>
      <c r="G9" s="32">
        <f t="shared" si="3"/>
        <v>3.3514213479681816E-2</v>
      </c>
      <c r="H9" s="33">
        <f t="shared" si="3"/>
        <v>3.0708515755071837E-2</v>
      </c>
      <c r="I9" s="19">
        <f t="shared" si="3"/>
        <v>6.4222729234753653E-2</v>
      </c>
      <c r="J9" s="32">
        <f t="shared" si="3"/>
        <v>1.8406610347166553E-2</v>
      </c>
      <c r="K9" s="33">
        <f t="shared" si="3"/>
        <v>2.9444410186840971E-2</v>
      </c>
      <c r="L9" s="19">
        <f t="shared" si="3"/>
        <v>4.785102053400752E-2</v>
      </c>
      <c r="M9" s="32">
        <f t="shared" si="3"/>
        <v>5.7563051119195907E-2</v>
      </c>
      <c r="N9" s="33">
        <f t="shared" si="3"/>
        <v>6.5610162175494854E-2</v>
      </c>
      <c r="O9" s="18">
        <f t="shared" si="3"/>
        <v>0.12317321329469076</v>
      </c>
    </row>
    <row r="10" spans="1:17" ht="15" customHeight="1" thickTop="1" thickBot="1">
      <c r="A10" s="49" t="s">
        <v>15</v>
      </c>
      <c r="B10" s="34" t="s">
        <v>9</v>
      </c>
      <c r="C10" s="35" t="s">
        <v>10</v>
      </c>
      <c r="D10" s="36">
        <v>24</v>
      </c>
      <c r="E10" s="37">
        <v>24</v>
      </c>
      <c r="F10" s="38">
        <f>D10+E10</f>
        <v>48</v>
      </c>
      <c r="G10" s="36">
        <v>218</v>
      </c>
      <c r="H10" s="37">
        <v>170</v>
      </c>
      <c r="I10" s="38">
        <f>G10+H10</f>
        <v>388</v>
      </c>
      <c r="J10" s="36">
        <v>212</v>
      </c>
      <c r="K10" s="37">
        <v>285</v>
      </c>
      <c r="L10" s="38">
        <f>J10+K10</f>
        <v>497</v>
      </c>
      <c r="M10" s="37">
        <f>SUM(D10,G10,J10)</f>
        <v>454</v>
      </c>
      <c r="N10" s="37">
        <f>SUM(E10,H10,K10)</f>
        <v>479</v>
      </c>
      <c r="O10" s="37">
        <f>F10+I10+L10</f>
        <v>933</v>
      </c>
      <c r="P10" s="39"/>
    </row>
    <row r="11" spans="1:17" ht="15" customHeight="1" thickTop="1" thickBot="1">
      <c r="A11" s="49"/>
      <c r="B11" s="6" t="s">
        <v>11</v>
      </c>
      <c r="C11" s="5" t="s">
        <v>12</v>
      </c>
      <c r="D11" s="12">
        <f t="shared" ref="D11:N11" si="4">D10/$O$10</f>
        <v>2.5723472668810289E-2</v>
      </c>
      <c r="E11" s="13">
        <f t="shared" si="4"/>
        <v>2.5723472668810289E-2</v>
      </c>
      <c r="F11" s="13">
        <f t="shared" si="4"/>
        <v>5.1446945337620578E-2</v>
      </c>
      <c r="G11" s="12">
        <f t="shared" si="4"/>
        <v>0.23365487674169347</v>
      </c>
      <c r="H11" s="13">
        <f t="shared" si="4"/>
        <v>0.18220793140407288</v>
      </c>
      <c r="I11" s="29">
        <f t="shared" si="4"/>
        <v>0.41586280814576637</v>
      </c>
      <c r="J11" s="12">
        <f t="shared" si="4"/>
        <v>0.22722400857449088</v>
      </c>
      <c r="K11" s="13">
        <f t="shared" si="4"/>
        <v>0.30546623794212219</v>
      </c>
      <c r="L11" s="13">
        <f t="shared" si="4"/>
        <v>0.53269024651661312</v>
      </c>
      <c r="M11" s="12">
        <f t="shared" si="4"/>
        <v>0.48660235798499463</v>
      </c>
      <c r="N11" s="13">
        <f t="shared" si="4"/>
        <v>0.51339764201500537</v>
      </c>
      <c r="O11" s="13"/>
      <c r="Q11" s="40"/>
    </row>
    <row r="12" spans="1:17" ht="15" customHeight="1" thickTop="1" thickBot="1">
      <c r="A12" s="49"/>
      <c r="B12" s="15" t="s">
        <v>13</v>
      </c>
      <c r="C12" s="16" t="s">
        <v>12</v>
      </c>
      <c r="D12" s="17">
        <f t="shared" ref="D12:O12" si="5">D10/$O$31</f>
        <v>7.3996423506197202E-4</v>
      </c>
      <c r="E12" s="18">
        <f t="shared" si="5"/>
        <v>7.3996423506197202E-4</v>
      </c>
      <c r="F12" s="18">
        <f t="shared" si="5"/>
        <v>1.479928470123944E-3</v>
      </c>
      <c r="G12" s="17">
        <f t="shared" si="5"/>
        <v>6.7213418018129125E-3</v>
      </c>
      <c r="H12" s="18">
        <f t="shared" si="5"/>
        <v>5.2414133316889683E-3</v>
      </c>
      <c r="I12" s="19">
        <f t="shared" si="5"/>
        <v>1.196275513350188E-2</v>
      </c>
      <c r="J12" s="18">
        <f t="shared" si="5"/>
        <v>6.5363507430474194E-3</v>
      </c>
      <c r="K12" s="18">
        <f t="shared" si="5"/>
        <v>8.7870752913609181E-3</v>
      </c>
      <c r="L12" s="18">
        <f t="shared" si="5"/>
        <v>1.5323426034408337E-2</v>
      </c>
      <c r="M12" s="17">
        <f t="shared" si="5"/>
        <v>1.3997656779922305E-2</v>
      </c>
      <c r="N12" s="18">
        <f t="shared" si="5"/>
        <v>1.4768452858111857E-2</v>
      </c>
      <c r="O12" s="18">
        <f t="shared" si="5"/>
        <v>2.8766109638034162E-2</v>
      </c>
    </row>
    <row r="13" spans="1:17" ht="15" customHeight="1" thickTop="1" thickBot="1">
      <c r="A13" s="49" t="s">
        <v>16</v>
      </c>
      <c r="B13" s="6" t="s">
        <v>9</v>
      </c>
      <c r="C13" s="5" t="s">
        <v>10</v>
      </c>
      <c r="D13" s="9">
        <v>273</v>
      </c>
      <c r="E13" s="10">
        <v>297</v>
      </c>
      <c r="F13" s="11">
        <f>D13+E13</f>
        <v>570</v>
      </c>
      <c r="G13" s="9">
        <v>1490</v>
      </c>
      <c r="H13" s="10">
        <v>1346</v>
      </c>
      <c r="I13" s="11">
        <f>G13+H13</f>
        <v>2836</v>
      </c>
      <c r="J13" s="9">
        <v>701</v>
      </c>
      <c r="K13" s="10">
        <v>1024</v>
      </c>
      <c r="L13" s="11">
        <f>J13+K13</f>
        <v>1725</v>
      </c>
      <c r="M13" s="10">
        <f>SUM(D13,G13,J13)</f>
        <v>2464</v>
      </c>
      <c r="N13" s="10">
        <f>SUM(E13,H13,K13)</f>
        <v>2667</v>
      </c>
      <c r="O13" s="10">
        <f>F13+I13+L13</f>
        <v>5131</v>
      </c>
    </row>
    <row r="14" spans="1:17" ht="15" customHeight="1" thickTop="1" thickBot="1">
      <c r="A14" s="49"/>
      <c r="B14" s="6" t="s">
        <v>11</v>
      </c>
      <c r="C14" s="5" t="s">
        <v>12</v>
      </c>
      <c r="D14" s="12">
        <f t="shared" ref="D14:N14" si="6">D13/$O$13</f>
        <v>5.3206002728512961E-2</v>
      </c>
      <c r="E14" s="13">
        <f t="shared" si="6"/>
        <v>5.7883453517832778E-2</v>
      </c>
      <c r="F14" s="13">
        <f t="shared" si="6"/>
        <v>0.11108945624634574</v>
      </c>
      <c r="G14" s="12">
        <f t="shared" si="6"/>
        <v>0.29039173650360556</v>
      </c>
      <c r="H14" s="13">
        <f t="shared" si="6"/>
        <v>0.26232703176768662</v>
      </c>
      <c r="I14" s="29">
        <f t="shared" si="6"/>
        <v>0.55271876827129218</v>
      </c>
      <c r="J14" s="12">
        <f t="shared" si="6"/>
        <v>0.13662054180471642</v>
      </c>
      <c r="K14" s="13">
        <f t="shared" si="6"/>
        <v>0.19957123367764568</v>
      </c>
      <c r="L14" s="13">
        <f t="shared" si="6"/>
        <v>0.33619177548236212</v>
      </c>
      <c r="M14" s="12">
        <f t="shared" si="6"/>
        <v>0.48021828103683495</v>
      </c>
      <c r="N14" s="13">
        <f t="shared" si="6"/>
        <v>0.51978171896316505</v>
      </c>
      <c r="O14" s="13"/>
    </row>
    <row r="15" spans="1:17" ht="15" customHeight="1" thickTop="1" thickBot="1">
      <c r="A15" s="49"/>
      <c r="B15" s="15" t="s">
        <v>13</v>
      </c>
      <c r="C15" s="16" t="s">
        <v>12</v>
      </c>
      <c r="D15" s="17">
        <f t="shared" ref="D15:O15" si="7">D13/$O$31</f>
        <v>8.4170931738299318E-3</v>
      </c>
      <c r="E15" s="18">
        <f t="shared" si="7"/>
        <v>9.1570574088919044E-3</v>
      </c>
      <c r="F15" s="18">
        <f t="shared" si="7"/>
        <v>1.7574150582721836E-2</v>
      </c>
      <c r="G15" s="17">
        <f t="shared" si="7"/>
        <v>4.5939446260097432E-2</v>
      </c>
      <c r="H15" s="18">
        <f t="shared" si="7"/>
        <v>4.1499660849725596E-2</v>
      </c>
      <c r="I15" s="19">
        <f t="shared" si="7"/>
        <v>8.7439107109823028E-2</v>
      </c>
      <c r="J15" s="18">
        <f t="shared" si="7"/>
        <v>2.1613122032435098E-2</v>
      </c>
      <c r="K15" s="18">
        <f t="shared" si="7"/>
        <v>3.1571807362644137E-2</v>
      </c>
      <c r="L15" s="18">
        <f t="shared" si="7"/>
        <v>5.3184929395079239E-2</v>
      </c>
      <c r="M15" s="17">
        <f t="shared" si="7"/>
        <v>7.5969661466362456E-2</v>
      </c>
      <c r="N15" s="18">
        <f t="shared" si="7"/>
        <v>8.2228525621261636E-2</v>
      </c>
      <c r="O15" s="18">
        <f t="shared" si="7"/>
        <v>0.15819818708762409</v>
      </c>
    </row>
    <row r="16" spans="1:17" ht="15" customHeight="1" thickTop="1" thickBot="1">
      <c r="A16" s="49" t="s">
        <v>17</v>
      </c>
      <c r="B16" s="6" t="s">
        <v>9</v>
      </c>
      <c r="C16" s="5" t="s">
        <v>10</v>
      </c>
      <c r="D16" s="9">
        <v>379</v>
      </c>
      <c r="E16" s="10">
        <v>357</v>
      </c>
      <c r="F16" s="11">
        <f>D16+E16</f>
        <v>736</v>
      </c>
      <c r="G16" s="9">
        <v>1925</v>
      </c>
      <c r="H16" s="10">
        <v>1829</v>
      </c>
      <c r="I16" s="11">
        <f>G16+H16</f>
        <v>3754</v>
      </c>
      <c r="J16" s="9">
        <v>1252</v>
      </c>
      <c r="K16" s="10">
        <v>1819</v>
      </c>
      <c r="L16" s="11">
        <f>J16+K16</f>
        <v>3071</v>
      </c>
      <c r="M16" s="10">
        <f>SUM(D16,G16,J16)</f>
        <v>3556</v>
      </c>
      <c r="N16" s="10">
        <f>SUM(E16,H16,K16)</f>
        <v>4005</v>
      </c>
      <c r="O16" s="10">
        <f>F16+I16+L16</f>
        <v>7561</v>
      </c>
    </row>
    <row r="17" spans="1:17" ht="15" customHeight="1" thickTop="1" thickBot="1">
      <c r="A17" s="49"/>
      <c r="B17" s="6" t="s">
        <v>11</v>
      </c>
      <c r="C17" s="5" t="s">
        <v>12</v>
      </c>
      <c r="D17" s="12">
        <f t="shared" ref="D17:N17" si="8">D16/$O$16</f>
        <v>5.0125644755984661E-2</v>
      </c>
      <c r="E17" s="13">
        <f t="shared" si="8"/>
        <v>4.7215976722655734E-2</v>
      </c>
      <c r="F17" s="13">
        <f t="shared" si="8"/>
        <v>9.7341621478640394E-2</v>
      </c>
      <c r="G17" s="12">
        <f t="shared" si="8"/>
        <v>0.2545959529162809</v>
      </c>
      <c r="H17" s="13">
        <f t="shared" si="8"/>
        <v>0.24189921967993652</v>
      </c>
      <c r="I17" s="29">
        <f t="shared" si="8"/>
        <v>0.49649517259621745</v>
      </c>
      <c r="J17" s="12">
        <f t="shared" si="8"/>
        <v>0.16558656262399155</v>
      </c>
      <c r="K17" s="13">
        <f t="shared" si="8"/>
        <v>0.24057664330115064</v>
      </c>
      <c r="L17" s="13">
        <f t="shared" si="8"/>
        <v>0.40616320592514216</v>
      </c>
      <c r="M17" s="12">
        <f t="shared" si="8"/>
        <v>0.47030816029625711</v>
      </c>
      <c r="N17" s="13">
        <f t="shared" si="8"/>
        <v>0.52969183970374289</v>
      </c>
      <c r="O17" s="13"/>
      <c r="Q17" s="41"/>
    </row>
    <row r="18" spans="1:17" ht="15" customHeight="1" thickTop="1" thickBot="1">
      <c r="A18" s="49"/>
      <c r="B18" s="6" t="s">
        <v>13</v>
      </c>
      <c r="C18" s="5" t="s">
        <v>12</v>
      </c>
      <c r="D18" s="17">
        <f t="shared" ref="D18:O18" si="9">D16/$O$31</f>
        <v>1.1685268545353641E-2</v>
      </c>
      <c r="E18" s="18">
        <f t="shared" si="9"/>
        <v>1.1006967996546834E-2</v>
      </c>
      <c r="F18" s="18">
        <f t="shared" si="9"/>
        <v>2.2692236541900473E-2</v>
      </c>
      <c r="G18" s="17">
        <f t="shared" si="9"/>
        <v>5.9351298020595668E-2</v>
      </c>
      <c r="H18" s="18">
        <f t="shared" si="9"/>
        <v>5.6391441080347784E-2</v>
      </c>
      <c r="I18" s="19">
        <f t="shared" si="9"/>
        <v>0.11574273910094346</v>
      </c>
      <c r="J18" s="18">
        <f t="shared" si="9"/>
        <v>3.8601467595732873E-2</v>
      </c>
      <c r="K18" s="18">
        <f t="shared" si="9"/>
        <v>5.6083122649071962E-2</v>
      </c>
      <c r="L18" s="18">
        <f t="shared" si="9"/>
        <v>9.4684590244804828E-2</v>
      </c>
      <c r="M18" s="17">
        <f t="shared" si="9"/>
        <v>0.10963803416168219</v>
      </c>
      <c r="N18" s="18">
        <f t="shared" si="9"/>
        <v>0.12348153172596658</v>
      </c>
      <c r="O18" s="18">
        <f t="shared" si="9"/>
        <v>0.23311956588764876</v>
      </c>
    </row>
    <row r="19" spans="1:17" ht="15" customHeight="1" thickTop="1" thickBot="1">
      <c r="A19" s="49" t="s">
        <v>18</v>
      </c>
      <c r="B19" s="42" t="s">
        <v>9</v>
      </c>
      <c r="C19" s="43" t="s">
        <v>10</v>
      </c>
      <c r="D19" s="9">
        <v>168</v>
      </c>
      <c r="E19" s="10">
        <v>190</v>
      </c>
      <c r="F19" s="11">
        <f>D19+E19</f>
        <v>358</v>
      </c>
      <c r="G19" s="9">
        <v>1057</v>
      </c>
      <c r="H19" s="10">
        <v>932</v>
      </c>
      <c r="I19" s="11">
        <f>G19+H19</f>
        <v>1989</v>
      </c>
      <c r="J19" s="9">
        <v>627</v>
      </c>
      <c r="K19" s="10">
        <v>813</v>
      </c>
      <c r="L19" s="11">
        <f>J19+K19</f>
        <v>1440</v>
      </c>
      <c r="M19" s="10">
        <f>SUM(D19,G19,J19)</f>
        <v>1852</v>
      </c>
      <c r="N19" s="10">
        <f>SUM(E19,H19,K19)</f>
        <v>1935</v>
      </c>
      <c r="O19" s="10">
        <f>F19+I19+L19</f>
        <v>3787</v>
      </c>
    </row>
    <row r="20" spans="1:17" ht="15" customHeight="1" thickTop="1" thickBot="1">
      <c r="A20" s="49"/>
      <c r="B20" s="6" t="s">
        <v>11</v>
      </c>
      <c r="C20" s="5" t="s">
        <v>12</v>
      </c>
      <c r="D20" s="12">
        <f t="shared" ref="D20:N20" si="10">D19/$O$19</f>
        <v>4.4362292051756007E-2</v>
      </c>
      <c r="E20" s="13">
        <f t="shared" si="10"/>
        <v>5.0171639820438339E-2</v>
      </c>
      <c r="F20" s="13">
        <f t="shared" si="10"/>
        <v>9.4533931872194346E-2</v>
      </c>
      <c r="G20" s="12">
        <f t="shared" si="10"/>
        <v>0.27911275415896486</v>
      </c>
      <c r="H20" s="13">
        <f t="shared" si="10"/>
        <v>0.24610509638236069</v>
      </c>
      <c r="I20" s="29">
        <f t="shared" si="10"/>
        <v>0.52521785054132564</v>
      </c>
      <c r="J20" s="12">
        <f t="shared" si="10"/>
        <v>0.16556641140744652</v>
      </c>
      <c r="K20" s="13">
        <f t="shared" si="10"/>
        <v>0.21468180617903354</v>
      </c>
      <c r="L20" s="13">
        <f t="shared" si="10"/>
        <v>0.38024821758648009</v>
      </c>
      <c r="M20" s="12">
        <f t="shared" si="10"/>
        <v>0.48904145761816742</v>
      </c>
      <c r="N20" s="13">
        <f t="shared" si="10"/>
        <v>0.51095854238183258</v>
      </c>
      <c r="O20" s="13"/>
    </row>
    <row r="21" spans="1:17" ht="15" customHeight="1" thickTop="1" thickBot="1">
      <c r="A21" s="49"/>
      <c r="B21" s="15" t="s">
        <v>13</v>
      </c>
      <c r="C21" s="16" t="s">
        <v>12</v>
      </c>
      <c r="D21" s="17">
        <f t="shared" ref="D21:O21" si="11">D19/$O$31</f>
        <v>5.1797496454338036E-3</v>
      </c>
      <c r="E21" s="18">
        <f t="shared" si="11"/>
        <v>5.8580501942406115E-3</v>
      </c>
      <c r="F21" s="18">
        <f t="shared" si="11"/>
        <v>1.1037799839674416E-2</v>
      </c>
      <c r="G21" s="17">
        <f t="shared" si="11"/>
        <v>3.2589258185854349E-2</v>
      </c>
      <c r="H21" s="18">
        <f t="shared" si="11"/>
        <v>2.8735277794906578E-2</v>
      </c>
      <c r="I21" s="19">
        <f t="shared" si="11"/>
        <v>6.132453598076093E-2</v>
      </c>
      <c r="J21" s="18">
        <f t="shared" si="11"/>
        <v>1.933156564099402E-2</v>
      </c>
      <c r="K21" s="18">
        <f t="shared" si="11"/>
        <v>2.5066288462724302E-2</v>
      </c>
      <c r="L21" s="18">
        <f t="shared" si="11"/>
        <v>4.4397854103718319E-2</v>
      </c>
      <c r="M21" s="17">
        <f t="shared" si="11"/>
        <v>5.7100573472282173E-2</v>
      </c>
      <c r="N21" s="18">
        <f t="shared" si="11"/>
        <v>5.965961645187149E-2</v>
      </c>
      <c r="O21" s="18">
        <f t="shared" si="11"/>
        <v>0.11676018992415367</v>
      </c>
    </row>
    <row r="22" spans="1:17" ht="15" customHeight="1" thickTop="1" thickBot="1">
      <c r="A22" s="49" t="s">
        <v>19</v>
      </c>
      <c r="B22" s="6" t="s">
        <v>9</v>
      </c>
      <c r="C22" s="5" t="s">
        <v>10</v>
      </c>
      <c r="D22" s="9">
        <v>47</v>
      </c>
      <c r="E22" s="10">
        <v>44</v>
      </c>
      <c r="F22" s="11">
        <f>D22+E22</f>
        <v>91</v>
      </c>
      <c r="G22" s="9">
        <v>264</v>
      </c>
      <c r="H22" s="10">
        <v>241</v>
      </c>
      <c r="I22" s="11">
        <f>G22+H22</f>
        <v>505</v>
      </c>
      <c r="J22" s="9">
        <v>233</v>
      </c>
      <c r="K22" s="10">
        <v>300</v>
      </c>
      <c r="L22" s="11">
        <f>J22+K22</f>
        <v>533</v>
      </c>
      <c r="M22" s="10">
        <f>SUM(D22,G22,J22)</f>
        <v>544</v>
      </c>
      <c r="N22" s="10">
        <f>SUM(E22,H22,K22)</f>
        <v>585</v>
      </c>
      <c r="O22" s="10">
        <f>F22+I22+L22</f>
        <v>1129</v>
      </c>
    </row>
    <row r="23" spans="1:17" ht="15" customHeight="1" thickTop="1" thickBot="1">
      <c r="A23" s="49"/>
      <c r="B23" s="6" t="s">
        <v>11</v>
      </c>
      <c r="C23" s="5" t="s">
        <v>12</v>
      </c>
      <c r="D23" s="12">
        <f t="shared" ref="D23:N23" si="12">D22/$O$22</f>
        <v>4.1629760850310012E-2</v>
      </c>
      <c r="E23" s="13">
        <f t="shared" si="12"/>
        <v>3.8972542072630643E-2</v>
      </c>
      <c r="F23" s="13">
        <f t="shared" si="12"/>
        <v>8.0602302922940655E-2</v>
      </c>
      <c r="G23" s="12">
        <f t="shared" si="12"/>
        <v>0.23383525243578387</v>
      </c>
      <c r="H23" s="13">
        <f t="shared" si="12"/>
        <v>0.21346324180690876</v>
      </c>
      <c r="I23" s="29">
        <f t="shared" si="12"/>
        <v>0.44729849424269263</v>
      </c>
      <c r="J23" s="12">
        <f t="shared" si="12"/>
        <v>0.20637732506643047</v>
      </c>
      <c r="K23" s="13">
        <f t="shared" si="12"/>
        <v>0.26572187776793621</v>
      </c>
      <c r="L23" s="13">
        <f t="shared" si="12"/>
        <v>0.47209920283436668</v>
      </c>
      <c r="M23" s="12">
        <f t="shared" si="12"/>
        <v>0.48184233835252438</v>
      </c>
      <c r="N23" s="13">
        <f t="shared" si="12"/>
        <v>0.51815766164747568</v>
      </c>
      <c r="O23" s="13"/>
    </row>
    <row r="24" spans="1:17" ht="15" customHeight="1" thickTop="1" thickBot="1">
      <c r="A24" s="49"/>
      <c r="B24" s="6" t="s">
        <v>13</v>
      </c>
      <c r="C24" s="5" t="s">
        <v>12</v>
      </c>
      <c r="D24" s="17">
        <f t="shared" ref="D24:O24" si="13">D22/$O$31</f>
        <v>1.4490966269963619E-3</v>
      </c>
      <c r="E24" s="18">
        <f t="shared" si="13"/>
        <v>1.3566010976136154E-3</v>
      </c>
      <c r="F24" s="18">
        <f t="shared" si="13"/>
        <v>2.8056977246099773E-3</v>
      </c>
      <c r="G24" s="17">
        <f t="shared" si="13"/>
        <v>8.1396065856816913E-3</v>
      </c>
      <c r="H24" s="18">
        <f t="shared" si="13"/>
        <v>7.4304741937473023E-3</v>
      </c>
      <c r="I24" s="19">
        <f t="shared" si="13"/>
        <v>1.5570080779428994E-2</v>
      </c>
      <c r="J24" s="18">
        <f t="shared" si="13"/>
        <v>7.1838194487266445E-3</v>
      </c>
      <c r="K24" s="18">
        <f t="shared" si="13"/>
        <v>9.2495529382746501E-3</v>
      </c>
      <c r="L24" s="18">
        <f t="shared" si="13"/>
        <v>1.6433372387001294E-2</v>
      </c>
      <c r="M24" s="17">
        <f t="shared" si="13"/>
        <v>1.67725226614047E-2</v>
      </c>
      <c r="N24" s="18">
        <f t="shared" si="13"/>
        <v>1.8036628229635567E-2</v>
      </c>
      <c r="O24" s="13">
        <f t="shared" si="13"/>
        <v>3.4809150891040266E-2</v>
      </c>
    </row>
    <row r="25" spans="1:17" ht="15" customHeight="1" thickTop="1" thickBot="1">
      <c r="A25" s="49" t="s">
        <v>20</v>
      </c>
      <c r="B25" s="42" t="s">
        <v>9</v>
      </c>
      <c r="C25" s="43" t="s">
        <v>10</v>
      </c>
      <c r="D25" s="9">
        <v>60</v>
      </c>
      <c r="E25" s="10">
        <v>66</v>
      </c>
      <c r="F25" s="11">
        <f>D25+E25</f>
        <v>126</v>
      </c>
      <c r="G25" s="9">
        <v>388</v>
      </c>
      <c r="H25" s="10">
        <v>330</v>
      </c>
      <c r="I25" s="11">
        <f>G25+H25</f>
        <v>718</v>
      </c>
      <c r="J25" s="9">
        <v>318</v>
      </c>
      <c r="K25" s="10">
        <v>420</v>
      </c>
      <c r="L25" s="11">
        <f>J25+K25</f>
        <v>738</v>
      </c>
      <c r="M25" s="10">
        <f>SUM(D25,G25,J25)</f>
        <v>766</v>
      </c>
      <c r="N25" s="10">
        <f>SUM(E25,H25,K25)</f>
        <v>816</v>
      </c>
      <c r="O25" s="44">
        <f>F25+I25+L25</f>
        <v>1582</v>
      </c>
    </row>
    <row r="26" spans="1:17" ht="15" customHeight="1" thickTop="1" thickBot="1">
      <c r="A26" s="49"/>
      <c r="B26" s="6" t="s">
        <v>11</v>
      </c>
      <c r="C26" s="5" t="s">
        <v>12</v>
      </c>
      <c r="D26" s="12">
        <f t="shared" ref="D26:N26" si="14">D25/$O$25</f>
        <v>3.7926675094816689E-2</v>
      </c>
      <c r="E26" s="13">
        <f t="shared" si="14"/>
        <v>4.1719342604298354E-2</v>
      </c>
      <c r="F26" s="13">
        <f t="shared" si="14"/>
        <v>7.9646017699115043E-2</v>
      </c>
      <c r="G26" s="12">
        <f t="shared" si="14"/>
        <v>0.24525916561314792</v>
      </c>
      <c r="H26" s="13">
        <f t="shared" si="14"/>
        <v>0.20859671302149177</v>
      </c>
      <c r="I26" s="29">
        <f t="shared" si="14"/>
        <v>0.45385587863463972</v>
      </c>
      <c r="J26" s="12">
        <f t="shared" si="14"/>
        <v>0.20101137800252844</v>
      </c>
      <c r="K26" s="13">
        <f t="shared" si="14"/>
        <v>0.26548672566371684</v>
      </c>
      <c r="L26" s="13">
        <f t="shared" si="14"/>
        <v>0.46649810366624528</v>
      </c>
      <c r="M26" s="12">
        <f t="shared" si="14"/>
        <v>0.48419721871049304</v>
      </c>
      <c r="N26" s="13">
        <f t="shared" si="14"/>
        <v>0.51580278128950696</v>
      </c>
      <c r="O26" s="13"/>
    </row>
    <row r="27" spans="1:17" ht="15" customHeight="1" thickTop="1" thickBot="1">
      <c r="A27" s="49"/>
      <c r="B27" s="15" t="s">
        <v>13</v>
      </c>
      <c r="C27" s="16" t="s">
        <v>12</v>
      </c>
      <c r="D27" s="17">
        <f t="shared" ref="D27:O27" si="15">D25/$O$31</f>
        <v>1.8499105876549301E-3</v>
      </c>
      <c r="E27" s="18">
        <f t="shared" si="15"/>
        <v>2.0349016464204228E-3</v>
      </c>
      <c r="F27" s="18">
        <f t="shared" si="15"/>
        <v>3.8848122340753529E-3</v>
      </c>
      <c r="G27" s="17">
        <f t="shared" si="15"/>
        <v>1.196275513350188E-2</v>
      </c>
      <c r="H27" s="18">
        <f t="shared" si="15"/>
        <v>1.0174508232102116E-2</v>
      </c>
      <c r="I27" s="19">
        <f t="shared" si="15"/>
        <v>2.2137263365603996E-2</v>
      </c>
      <c r="J27" s="18">
        <f t="shared" si="15"/>
        <v>9.8045261145711295E-3</v>
      </c>
      <c r="K27" s="18">
        <f t="shared" si="15"/>
        <v>1.2949374113584509E-2</v>
      </c>
      <c r="L27" s="18">
        <f t="shared" si="15"/>
        <v>2.2753900228155641E-2</v>
      </c>
      <c r="M27" s="17">
        <f t="shared" si="15"/>
        <v>2.3617191835727941E-2</v>
      </c>
      <c r="N27" s="18">
        <f t="shared" si="15"/>
        <v>2.515878399210705E-2</v>
      </c>
      <c r="O27" s="18">
        <f t="shared" si="15"/>
        <v>4.8775975827834987E-2</v>
      </c>
    </row>
    <row r="28" spans="1:17" ht="15" customHeight="1" thickTop="1" thickBot="1">
      <c r="A28" s="49" t="s">
        <v>21</v>
      </c>
      <c r="B28" s="42" t="s">
        <v>9</v>
      </c>
      <c r="C28" s="43" t="s">
        <v>10</v>
      </c>
      <c r="D28" s="9">
        <v>188</v>
      </c>
      <c r="E28" s="10">
        <v>192</v>
      </c>
      <c r="F28" s="11">
        <f>D28+E28</f>
        <v>380</v>
      </c>
      <c r="G28" s="9">
        <v>1040</v>
      </c>
      <c r="H28" s="10">
        <v>967</v>
      </c>
      <c r="I28" s="11">
        <f>G28+H28</f>
        <v>2007</v>
      </c>
      <c r="J28" s="9">
        <v>490</v>
      </c>
      <c r="K28" s="10">
        <v>658</v>
      </c>
      <c r="L28" s="11">
        <f>J28+K28</f>
        <v>1148</v>
      </c>
      <c r="M28" s="10">
        <f>SUM(D28,G28,J28)</f>
        <v>1718</v>
      </c>
      <c r="N28" s="10">
        <f>SUM(E28,H28,K28)</f>
        <v>1817</v>
      </c>
      <c r="O28" s="10">
        <f>F28+I28+L28</f>
        <v>3535</v>
      </c>
    </row>
    <row r="29" spans="1:17" ht="15" customHeight="1" thickTop="1" thickBot="1">
      <c r="A29" s="49"/>
      <c r="B29" s="6" t="s">
        <v>11</v>
      </c>
      <c r="C29" s="5" t="s">
        <v>12</v>
      </c>
      <c r="D29" s="12">
        <f t="shared" ref="D29:N29" si="16">D28/$O$28</f>
        <v>5.3182461103253184E-2</v>
      </c>
      <c r="E29" s="13">
        <f t="shared" si="16"/>
        <v>5.4314002828854312E-2</v>
      </c>
      <c r="F29" s="13">
        <f t="shared" si="16"/>
        <v>0.1074964639321075</v>
      </c>
      <c r="G29" s="12">
        <f t="shared" si="16"/>
        <v>0.2942008486562942</v>
      </c>
      <c r="H29" s="13">
        <f t="shared" si="16"/>
        <v>0.27355021216407355</v>
      </c>
      <c r="I29" s="29">
        <f t="shared" si="16"/>
        <v>0.56775106082036775</v>
      </c>
      <c r="J29" s="12">
        <f t="shared" si="16"/>
        <v>0.13861386138613863</v>
      </c>
      <c r="K29" s="13">
        <f t="shared" si="16"/>
        <v>0.18613861386138614</v>
      </c>
      <c r="L29" s="13">
        <f t="shared" si="16"/>
        <v>0.32475247524752476</v>
      </c>
      <c r="M29" s="12">
        <f t="shared" si="16"/>
        <v>0.48599717114568602</v>
      </c>
      <c r="N29" s="13">
        <f t="shared" si="16"/>
        <v>0.51400282885431403</v>
      </c>
      <c r="O29" s="13"/>
    </row>
    <row r="30" spans="1:17" ht="15" customHeight="1" thickTop="1" thickBot="1">
      <c r="A30" s="49"/>
      <c r="B30" s="15" t="s">
        <v>13</v>
      </c>
      <c r="C30" s="16" t="s">
        <v>12</v>
      </c>
      <c r="D30" s="17">
        <f t="shared" ref="D30:O30" si="17">D28/$O$31</f>
        <v>5.7963865079854477E-3</v>
      </c>
      <c r="E30" s="18">
        <f t="shared" si="17"/>
        <v>5.9197138804957762E-3</v>
      </c>
      <c r="F30" s="18">
        <f t="shared" si="17"/>
        <v>1.1716100388481223E-2</v>
      </c>
      <c r="G30" s="17">
        <f t="shared" si="17"/>
        <v>3.2065116852685455E-2</v>
      </c>
      <c r="H30" s="18">
        <f t="shared" si="17"/>
        <v>2.9814392304371957E-2</v>
      </c>
      <c r="I30" s="19">
        <f t="shared" si="17"/>
        <v>6.1879509157057408E-2</v>
      </c>
      <c r="J30" s="18">
        <f t="shared" si="17"/>
        <v>1.5107603132515262E-2</v>
      </c>
      <c r="K30" s="18">
        <f t="shared" si="17"/>
        <v>2.0287352777949064E-2</v>
      </c>
      <c r="L30" s="18">
        <f t="shared" si="17"/>
        <v>3.5394955910464328E-2</v>
      </c>
      <c r="M30" s="17">
        <f t="shared" si="17"/>
        <v>5.296910649318616E-2</v>
      </c>
      <c r="N30" s="18">
        <f t="shared" si="17"/>
        <v>5.6021458962816795E-2</v>
      </c>
      <c r="O30" s="18">
        <f t="shared" si="17"/>
        <v>0.10899056545600296</v>
      </c>
    </row>
    <row r="31" spans="1:17" ht="15" customHeight="1" thickTop="1" thickBot="1">
      <c r="A31" s="50" t="s">
        <v>22</v>
      </c>
      <c r="B31" s="6" t="s">
        <v>9</v>
      </c>
      <c r="C31" s="5" t="s">
        <v>10</v>
      </c>
      <c r="D31" s="9">
        <f>D4+D7+D10+D13+D16+D19+D22+D25+D28</f>
        <v>1497</v>
      </c>
      <c r="E31" s="9">
        <f>E4+E7+E10+E13+E16+E19+E22+E25+E28</f>
        <v>1504</v>
      </c>
      <c r="F31" s="11">
        <f>D31+E31</f>
        <v>3001</v>
      </c>
      <c r="G31" s="10">
        <f>G4+G7+G10+G13+G16+G19+G22+G25+G28</f>
        <v>8600</v>
      </c>
      <c r="H31" s="10">
        <f>H4+H7+H10+H13+H16+H19+H22+H25+H28</f>
        <v>7950</v>
      </c>
      <c r="I31" s="10">
        <f>G31+H31</f>
        <v>16550</v>
      </c>
      <c r="J31" s="9">
        <f>J4+J7+J10+J13+J16+J19+J22+J25+J28</f>
        <v>5305</v>
      </c>
      <c r="K31" s="9">
        <f>K4+K7+K10+K13+K16+K19+K22+K25+K28</f>
        <v>7578</v>
      </c>
      <c r="L31" s="11">
        <f>J31+K31</f>
        <v>12883</v>
      </c>
      <c r="M31" s="10">
        <f>M4+M7+M10+M13+M16+M19+M22+M25+M28</f>
        <v>15402</v>
      </c>
      <c r="N31" s="10">
        <f>N4+N7+N10+N13+N16+N19+N22+N25+N28</f>
        <v>17032</v>
      </c>
      <c r="O31" s="10">
        <f>F31+I31+L31</f>
        <v>32434</v>
      </c>
    </row>
    <row r="32" spans="1:17" ht="15" customHeight="1" thickTop="1">
      <c r="A32" s="50"/>
      <c r="B32" s="6" t="s">
        <v>13</v>
      </c>
      <c r="C32" s="5" t="s">
        <v>12</v>
      </c>
      <c r="D32" s="12">
        <f>D31/O31</f>
        <v>4.6155269161990503E-2</v>
      </c>
      <c r="E32" s="13">
        <f>E31/O31%/100</f>
        <v>4.6371092063883589E-2</v>
      </c>
      <c r="F32" s="29">
        <f>F31/O31%/100</f>
        <v>9.2526361225874099E-2</v>
      </c>
      <c r="G32" s="12">
        <f>G31/O31%/100</f>
        <v>0.26515385089720667</v>
      </c>
      <c r="H32" s="13">
        <f>H31/O31%/100</f>
        <v>0.24511315286427823</v>
      </c>
      <c r="I32" s="29">
        <f>I31/O31%/100</f>
        <v>0.51026700376148493</v>
      </c>
      <c r="J32" s="12">
        <f>J31/O31%/100</f>
        <v>0.16356292779182341</v>
      </c>
      <c r="K32" s="13">
        <f>K31/O31%/100</f>
        <v>0.2336437072208177</v>
      </c>
      <c r="L32" s="29">
        <f>L31/O31%/100</f>
        <v>0.39720663501264108</v>
      </c>
      <c r="M32" s="12">
        <f>M31/O31%/100</f>
        <v>0.47487204785102061</v>
      </c>
      <c r="N32" s="13">
        <f>N31/O31%/100</f>
        <v>0.52512795214897945</v>
      </c>
      <c r="O32" s="45">
        <f>O31/O31</f>
        <v>1</v>
      </c>
    </row>
    <row r="33" spans="10:10" ht="15.75" customHeight="1">
      <c r="J33" s="47" t="s">
        <v>32</v>
      </c>
    </row>
    <row r="49" spans="7:7">
      <c r="G49" s="41"/>
    </row>
  </sheetData>
  <mergeCells count="15">
    <mergeCell ref="A4:A6"/>
    <mergeCell ref="A25:A27"/>
    <mergeCell ref="A28:A30"/>
    <mergeCell ref="A31:A32"/>
    <mergeCell ref="A7:A9"/>
    <mergeCell ref="A10:A12"/>
    <mergeCell ref="A13:A15"/>
    <mergeCell ref="A16:A18"/>
    <mergeCell ref="A19:A21"/>
    <mergeCell ref="A22:A24"/>
    <mergeCell ref="A1:C1"/>
    <mergeCell ref="D2:F2"/>
    <mergeCell ref="G2:I2"/>
    <mergeCell ref="J2:L2"/>
    <mergeCell ref="M2:O2"/>
  </mergeCells>
  <phoneticPr fontId="7"/>
  <pageMargins left="0.59015748031496096" right="0.59015748031496096" top="0.98385826771653595" bottom="0.39409448818897613" header="0.59015748031496096" footer="0.35433070866141703"/>
  <pageSetup paperSize="9" scale="99" fitToWidth="0" fitToHeight="0" pageOrder="overThenDown" orientation="landscape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49"/>
  <sheetViews>
    <sheetView topLeftCell="A16" workbookViewId="0">
      <selection activeCell="I34" sqref="I34"/>
    </sheetView>
  </sheetViews>
  <sheetFormatPr defaultRowHeight="14.25"/>
  <cols>
    <col min="1" max="1" width="7.375" style="46" customWidth="1"/>
    <col min="2" max="2" width="15.125" style="40" customWidth="1"/>
    <col min="3" max="3" width="4.625" style="46" customWidth="1"/>
    <col min="4" max="15" width="7.625" style="1" customWidth="1"/>
    <col min="16" max="1024" width="10.75" style="1" customWidth="1"/>
    <col min="1025" max="1025" width="9" customWidth="1"/>
  </cols>
  <sheetData>
    <row r="1" spans="1:17" ht="13.5" customHeight="1">
      <c r="A1" s="51" t="s">
        <v>33</v>
      </c>
      <c r="B1" s="51"/>
      <c r="C1" s="51"/>
    </row>
    <row r="2" spans="1:17" ht="36" customHeight="1">
      <c r="A2" s="2"/>
      <c r="B2" s="3"/>
      <c r="C2" s="4"/>
      <c r="D2" s="52" t="s">
        <v>0</v>
      </c>
      <c r="E2" s="52"/>
      <c r="F2" s="52"/>
      <c r="G2" s="53" t="s">
        <v>1</v>
      </c>
      <c r="H2" s="53"/>
      <c r="I2" s="53"/>
      <c r="J2" s="53" t="s">
        <v>2</v>
      </c>
      <c r="K2" s="53"/>
      <c r="L2" s="53"/>
      <c r="M2" s="54" t="s">
        <v>3</v>
      </c>
      <c r="N2" s="54"/>
      <c r="O2" s="54"/>
    </row>
    <row r="3" spans="1:17" ht="15" customHeight="1">
      <c r="A3" s="5" t="s">
        <v>4</v>
      </c>
      <c r="B3" s="6"/>
      <c r="C3" s="5" t="s">
        <v>5</v>
      </c>
      <c r="D3" s="7" t="s">
        <v>6</v>
      </c>
      <c r="E3" s="5" t="s">
        <v>7</v>
      </c>
      <c r="F3" s="8" t="s">
        <v>3</v>
      </c>
      <c r="G3" s="5" t="s">
        <v>6</v>
      </c>
      <c r="H3" s="5" t="s">
        <v>7</v>
      </c>
      <c r="I3" s="5" t="s">
        <v>3</v>
      </c>
      <c r="J3" s="7" t="s">
        <v>6</v>
      </c>
      <c r="K3" s="5" t="s">
        <v>7</v>
      </c>
      <c r="L3" s="8" t="s">
        <v>3</v>
      </c>
      <c r="M3" s="5" t="s">
        <v>6</v>
      </c>
      <c r="N3" s="5" t="s">
        <v>7</v>
      </c>
      <c r="O3" s="5" t="s">
        <v>3</v>
      </c>
    </row>
    <row r="4" spans="1:17" ht="15" customHeight="1" thickBot="1">
      <c r="A4" s="48" t="s">
        <v>8</v>
      </c>
      <c r="B4" s="6" t="s">
        <v>9</v>
      </c>
      <c r="C4" s="5" t="s">
        <v>10</v>
      </c>
      <c r="D4" s="9">
        <v>174</v>
      </c>
      <c r="E4" s="10">
        <v>157</v>
      </c>
      <c r="F4" s="11">
        <f>D4+E4</f>
        <v>331</v>
      </c>
      <c r="G4" s="10">
        <v>1131</v>
      </c>
      <c r="H4" s="10">
        <v>1146</v>
      </c>
      <c r="I4" s="10">
        <f>G4+H4</f>
        <v>2277</v>
      </c>
      <c r="J4" s="9">
        <v>876</v>
      </c>
      <c r="K4" s="10">
        <v>1308</v>
      </c>
      <c r="L4" s="11">
        <f>J4+K4</f>
        <v>2184</v>
      </c>
      <c r="M4" s="10">
        <f>SUM(D4,G4,J4)</f>
        <v>2181</v>
      </c>
      <c r="N4" s="10">
        <f>SUM(E4,H4,K4)</f>
        <v>2611</v>
      </c>
      <c r="O4" s="10">
        <f>F4+I4+L4</f>
        <v>4792</v>
      </c>
    </row>
    <row r="5" spans="1:17" ht="15" customHeight="1" thickTop="1" thickBot="1">
      <c r="A5" s="48"/>
      <c r="B5" s="6" t="s">
        <v>11</v>
      </c>
      <c r="C5" s="5" t="s">
        <v>12</v>
      </c>
      <c r="D5" s="12">
        <f t="shared" ref="D5:N5" si="0">D4/$O$4</f>
        <v>3.631051752921536E-2</v>
      </c>
      <c r="E5" s="13">
        <f t="shared" si="0"/>
        <v>3.2762938230383974E-2</v>
      </c>
      <c r="F5" s="13">
        <f t="shared" si="0"/>
        <v>6.9073455759599334E-2</v>
      </c>
      <c r="G5" s="12">
        <f t="shared" si="0"/>
        <v>0.23601836393989983</v>
      </c>
      <c r="H5" s="13">
        <f t="shared" si="0"/>
        <v>0.23914858096828046</v>
      </c>
      <c r="I5" s="13">
        <f t="shared" si="0"/>
        <v>0.47516694490818029</v>
      </c>
      <c r="J5" s="12">
        <f t="shared" si="0"/>
        <v>0.18280467445742904</v>
      </c>
      <c r="K5" s="13">
        <f t="shared" si="0"/>
        <v>0.27295492487479134</v>
      </c>
      <c r="L5" s="13">
        <f t="shared" si="0"/>
        <v>0.45575959933222038</v>
      </c>
      <c r="M5" s="12">
        <f t="shared" si="0"/>
        <v>0.45513355592654425</v>
      </c>
      <c r="N5" s="13">
        <f t="shared" si="0"/>
        <v>0.54486644407345575</v>
      </c>
      <c r="O5" s="13"/>
      <c r="P5" s="14"/>
    </row>
    <row r="6" spans="1:17" ht="15" customHeight="1" thickTop="1" thickBot="1">
      <c r="A6" s="48"/>
      <c r="B6" s="15" t="s">
        <v>13</v>
      </c>
      <c r="C6" s="16" t="s">
        <v>12</v>
      </c>
      <c r="D6" s="17">
        <f t="shared" ref="D6:O6" si="1">D4/$O$31</f>
        <v>5.3746833879038738E-3</v>
      </c>
      <c r="E6" s="18">
        <f t="shared" si="1"/>
        <v>4.8495706431086671E-3</v>
      </c>
      <c r="F6" s="18">
        <f t="shared" si="1"/>
        <v>1.022425403101254E-2</v>
      </c>
      <c r="G6" s="17">
        <f t="shared" si="1"/>
        <v>3.4935442021375177E-2</v>
      </c>
      <c r="H6" s="18">
        <f t="shared" si="1"/>
        <v>3.5398776796194478E-2</v>
      </c>
      <c r="I6" s="19">
        <f t="shared" si="1"/>
        <v>7.0334218817569655E-2</v>
      </c>
      <c r="J6" s="18">
        <f t="shared" si="1"/>
        <v>2.7058750849447089E-2</v>
      </c>
      <c r="K6" s="18">
        <f t="shared" si="1"/>
        <v>4.0402792364242913E-2</v>
      </c>
      <c r="L6" s="18">
        <f t="shared" si="1"/>
        <v>6.7461543213689995E-2</v>
      </c>
      <c r="M6" s="17">
        <f t="shared" si="1"/>
        <v>6.7368876258726132E-2</v>
      </c>
      <c r="N6" s="18">
        <f t="shared" si="1"/>
        <v>8.065113980354606E-2</v>
      </c>
      <c r="O6" s="18">
        <f t="shared" si="1"/>
        <v>0.14802001606227219</v>
      </c>
    </row>
    <row r="7" spans="1:17" ht="15" customHeight="1" thickTop="1" thickBot="1">
      <c r="A7" s="49" t="s">
        <v>14</v>
      </c>
      <c r="B7" s="6" t="s">
        <v>9</v>
      </c>
      <c r="C7" s="20" t="s">
        <v>10</v>
      </c>
      <c r="D7" s="21">
        <v>183</v>
      </c>
      <c r="E7" s="22">
        <v>180</v>
      </c>
      <c r="F7" s="23">
        <f>D7+E7</f>
        <v>363</v>
      </c>
      <c r="G7" s="21">
        <v>1077</v>
      </c>
      <c r="H7" s="22">
        <v>986</v>
      </c>
      <c r="I7" s="24">
        <f>G7+H7</f>
        <v>2063</v>
      </c>
      <c r="J7" s="25">
        <v>595</v>
      </c>
      <c r="K7" s="22">
        <v>947</v>
      </c>
      <c r="L7" s="24">
        <f>J7+K7</f>
        <v>1542</v>
      </c>
      <c r="M7" s="25">
        <f>SUM(D7,G7,J7)</f>
        <v>1855</v>
      </c>
      <c r="N7" s="25">
        <f>SUM(E7,H7,K7)</f>
        <v>2113</v>
      </c>
      <c r="O7" s="25">
        <f>F7+I7+L7</f>
        <v>3968</v>
      </c>
    </row>
    <row r="8" spans="1:17" ht="15" customHeight="1" thickTop="1" thickBot="1">
      <c r="A8" s="49"/>
      <c r="B8" s="6" t="s">
        <v>11</v>
      </c>
      <c r="C8" s="26" t="s">
        <v>12</v>
      </c>
      <c r="D8" s="27">
        <f t="shared" ref="D8:N8" si="2">D7/$O$7</f>
        <v>4.6118951612903226E-2</v>
      </c>
      <c r="E8" s="28">
        <f t="shared" si="2"/>
        <v>4.5362903225806453E-2</v>
      </c>
      <c r="F8" s="29">
        <f t="shared" si="2"/>
        <v>9.1481854838709672E-2</v>
      </c>
      <c r="G8" s="27">
        <f t="shared" si="2"/>
        <v>0.27142137096774194</v>
      </c>
      <c r="H8" s="28">
        <f t="shared" si="2"/>
        <v>0.24848790322580644</v>
      </c>
      <c r="I8" s="29">
        <f t="shared" si="2"/>
        <v>0.51990927419354838</v>
      </c>
      <c r="J8" s="27">
        <f t="shared" si="2"/>
        <v>0.14994959677419356</v>
      </c>
      <c r="K8" s="28">
        <f t="shared" si="2"/>
        <v>0.23865927419354838</v>
      </c>
      <c r="L8" s="29">
        <f t="shared" si="2"/>
        <v>0.38860887096774194</v>
      </c>
      <c r="M8" s="27">
        <f t="shared" si="2"/>
        <v>0.46748991935483869</v>
      </c>
      <c r="N8" s="13">
        <f t="shared" si="2"/>
        <v>0.53251008064516125</v>
      </c>
      <c r="O8" s="30"/>
    </row>
    <row r="9" spans="1:17" ht="15" customHeight="1" thickTop="1" thickBot="1">
      <c r="A9" s="49"/>
      <c r="B9" s="15" t="s">
        <v>13</v>
      </c>
      <c r="C9" s="31" t="s">
        <v>12</v>
      </c>
      <c r="D9" s="32">
        <f t="shared" ref="D9:O9" si="3">D7/$O$31</f>
        <v>5.6526842527954528E-3</v>
      </c>
      <c r="E9" s="33">
        <f t="shared" si="3"/>
        <v>5.5600172978315932E-3</v>
      </c>
      <c r="F9" s="19">
        <f t="shared" si="3"/>
        <v>1.1212701550627046E-2</v>
      </c>
      <c r="G9" s="32">
        <f t="shared" si="3"/>
        <v>3.3267436832025703E-2</v>
      </c>
      <c r="H9" s="33">
        <f t="shared" si="3"/>
        <v>3.0456539198121951E-2</v>
      </c>
      <c r="I9" s="19">
        <f t="shared" si="3"/>
        <v>6.372397603014765E-2</v>
      </c>
      <c r="J9" s="32">
        <f t="shared" si="3"/>
        <v>1.8378946067832212E-2</v>
      </c>
      <c r="K9" s="33">
        <f t="shared" si="3"/>
        <v>2.9251868783591772E-2</v>
      </c>
      <c r="L9" s="19">
        <f t="shared" si="3"/>
        <v>4.763081485142398E-2</v>
      </c>
      <c r="M9" s="32">
        <f t="shared" si="3"/>
        <v>5.7299067152653364E-2</v>
      </c>
      <c r="N9" s="33">
        <f t="shared" si="3"/>
        <v>6.5268425279545308E-2</v>
      </c>
      <c r="O9" s="18">
        <f t="shared" si="3"/>
        <v>0.12256749243219868</v>
      </c>
    </row>
    <row r="10" spans="1:17" ht="15" customHeight="1" thickTop="1" thickBot="1">
      <c r="A10" s="49" t="s">
        <v>15</v>
      </c>
      <c r="B10" s="34" t="s">
        <v>9</v>
      </c>
      <c r="C10" s="35" t="s">
        <v>10</v>
      </c>
      <c r="D10" s="36">
        <v>24</v>
      </c>
      <c r="E10" s="37">
        <v>24</v>
      </c>
      <c r="F10" s="38">
        <f>D10+E10</f>
        <v>48</v>
      </c>
      <c r="G10" s="36">
        <v>217</v>
      </c>
      <c r="H10" s="37">
        <v>171</v>
      </c>
      <c r="I10" s="38">
        <f>G10+H10</f>
        <v>388</v>
      </c>
      <c r="J10" s="36">
        <v>211</v>
      </c>
      <c r="K10" s="37">
        <v>282</v>
      </c>
      <c r="L10" s="38">
        <f>J10+K10</f>
        <v>493</v>
      </c>
      <c r="M10" s="37">
        <f>SUM(D10,G10,J10)</f>
        <v>452</v>
      </c>
      <c r="N10" s="37">
        <f>SUM(E10,H10,K10)</f>
        <v>477</v>
      </c>
      <c r="O10" s="37">
        <f>F10+I10+L10</f>
        <v>929</v>
      </c>
      <c r="P10" s="39"/>
    </row>
    <row r="11" spans="1:17" ht="15" customHeight="1" thickTop="1" thickBot="1">
      <c r="A11" s="49"/>
      <c r="B11" s="6" t="s">
        <v>11</v>
      </c>
      <c r="C11" s="5" t="s">
        <v>12</v>
      </c>
      <c r="D11" s="12">
        <f t="shared" ref="D11:N11" si="4">D10/$O$10</f>
        <v>2.5834230355220669E-2</v>
      </c>
      <c r="E11" s="13">
        <f t="shared" si="4"/>
        <v>2.5834230355220669E-2</v>
      </c>
      <c r="F11" s="13">
        <f t="shared" si="4"/>
        <v>5.1668460710441337E-2</v>
      </c>
      <c r="G11" s="12">
        <f t="shared" si="4"/>
        <v>0.23358449946178686</v>
      </c>
      <c r="H11" s="13">
        <f t="shared" si="4"/>
        <v>0.18406889128094725</v>
      </c>
      <c r="I11" s="29">
        <f t="shared" si="4"/>
        <v>0.41765339074273411</v>
      </c>
      <c r="J11" s="12">
        <f t="shared" si="4"/>
        <v>0.22712594187298171</v>
      </c>
      <c r="K11" s="13">
        <f t="shared" si="4"/>
        <v>0.30355220667384286</v>
      </c>
      <c r="L11" s="13">
        <f t="shared" si="4"/>
        <v>0.53067814854682449</v>
      </c>
      <c r="M11" s="12">
        <f t="shared" si="4"/>
        <v>0.48654467168998922</v>
      </c>
      <c r="N11" s="13">
        <f t="shared" si="4"/>
        <v>0.51345532831001073</v>
      </c>
      <c r="O11" s="13"/>
      <c r="Q11" s="40"/>
    </row>
    <row r="12" spans="1:17" ht="15" customHeight="1" thickTop="1" thickBot="1">
      <c r="A12" s="49"/>
      <c r="B12" s="15" t="s">
        <v>13</v>
      </c>
      <c r="C12" s="16" t="s">
        <v>12</v>
      </c>
      <c r="D12" s="17">
        <f t="shared" ref="D12:O12" si="5">D10/$O$31</f>
        <v>7.4133563971087908E-4</v>
      </c>
      <c r="E12" s="18">
        <f t="shared" si="5"/>
        <v>7.4133563971087908E-4</v>
      </c>
      <c r="F12" s="18">
        <f t="shared" si="5"/>
        <v>1.4826712794217582E-3</v>
      </c>
      <c r="G12" s="17">
        <f t="shared" si="5"/>
        <v>6.7029097423858654E-3</v>
      </c>
      <c r="H12" s="18">
        <f t="shared" si="5"/>
        <v>5.2820164329400133E-3</v>
      </c>
      <c r="I12" s="19">
        <f t="shared" si="5"/>
        <v>1.1984926175325879E-2</v>
      </c>
      <c r="J12" s="18">
        <f t="shared" si="5"/>
        <v>6.5175758324581452E-3</v>
      </c>
      <c r="K12" s="18">
        <f t="shared" si="5"/>
        <v>8.7106937666028301E-3</v>
      </c>
      <c r="L12" s="18">
        <f t="shared" si="5"/>
        <v>1.5228269599060975E-2</v>
      </c>
      <c r="M12" s="17">
        <f t="shared" si="5"/>
        <v>1.396182121455489E-2</v>
      </c>
      <c r="N12" s="18">
        <f t="shared" si="5"/>
        <v>1.4734045839253722E-2</v>
      </c>
      <c r="O12" s="18">
        <f t="shared" si="5"/>
        <v>2.869586705380861E-2</v>
      </c>
    </row>
    <row r="13" spans="1:17" ht="15" customHeight="1" thickTop="1" thickBot="1">
      <c r="A13" s="49" t="s">
        <v>16</v>
      </c>
      <c r="B13" s="6" t="s">
        <v>9</v>
      </c>
      <c r="C13" s="5" t="s">
        <v>10</v>
      </c>
      <c r="D13" s="9">
        <v>268</v>
      </c>
      <c r="E13" s="10">
        <v>297</v>
      </c>
      <c r="F13" s="11">
        <f>D13+E13</f>
        <v>565</v>
      </c>
      <c r="G13" s="9">
        <v>1489</v>
      </c>
      <c r="H13" s="10">
        <v>1354</v>
      </c>
      <c r="I13" s="11">
        <f>G13+H13</f>
        <v>2843</v>
      </c>
      <c r="J13" s="9">
        <v>704</v>
      </c>
      <c r="K13" s="10">
        <v>1025</v>
      </c>
      <c r="L13" s="11">
        <f>J13+K13</f>
        <v>1729</v>
      </c>
      <c r="M13" s="10">
        <f>SUM(D13,G13,J13)</f>
        <v>2461</v>
      </c>
      <c r="N13" s="10">
        <f>SUM(E13,H13,K13)</f>
        <v>2676</v>
      </c>
      <c r="O13" s="10">
        <f>F13+I13+L13</f>
        <v>5137</v>
      </c>
    </row>
    <row r="14" spans="1:17" ht="15" customHeight="1" thickTop="1" thickBot="1">
      <c r="A14" s="49"/>
      <c r="B14" s="6" t="s">
        <v>11</v>
      </c>
      <c r="C14" s="5" t="s">
        <v>12</v>
      </c>
      <c r="D14" s="12">
        <f t="shared" ref="D14:N14" si="6">D13/$O$13</f>
        <v>5.217052754525988E-2</v>
      </c>
      <c r="E14" s="13">
        <f t="shared" si="6"/>
        <v>5.7815845824411134E-2</v>
      </c>
      <c r="F14" s="13">
        <f t="shared" si="6"/>
        <v>0.10998637336967101</v>
      </c>
      <c r="G14" s="12">
        <f t="shared" si="6"/>
        <v>0.28985789371228343</v>
      </c>
      <c r="H14" s="13">
        <f t="shared" si="6"/>
        <v>0.26357796379209658</v>
      </c>
      <c r="I14" s="29">
        <f t="shared" si="6"/>
        <v>0.55343585750437996</v>
      </c>
      <c r="J14" s="12">
        <f t="shared" si="6"/>
        <v>0.13704496788008566</v>
      </c>
      <c r="K14" s="13">
        <f t="shared" si="6"/>
        <v>0.19953280124586334</v>
      </c>
      <c r="L14" s="13">
        <f t="shared" si="6"/>
        <v>0.336577769125949</v>
      </c>
      <c r="M14" s="12">
        <f t="shared" si="6"/>
        <v>0.47907338913762898</v>
      </c>
      <c r="N14" s="13">
        <f t="shared" si="6"/>
        <v>0.52092661086237102</v>
      </c>
      <c r="O14" s="13"/>
    </row>
    <row r="15" spans="1:17" ht="15" customHeight="1" thickTop="1" thickBot="1">
      <c r="A15" s="49"/>
      <c r="B15" s="15" t="s">
        <v>13</v>
      </c>
      <c r="C15" s="16" t="s">
        <v>12</v>
      </c>
      <c r="D15" s="17">
        <f t="shared" ref="D15:O15" si="7">D13/$O$31</f>
        <v>8.2782479767714839E-3</v>
      </c>
      <c r="E15" s="18">
        <f t="shared" si="7"/>
        <v>9.1740285414221284E-3</v>
      </c>
      <c r="F15" s="18">
        <f t="shared" si="7"/>
        <v>1.7452276518193612E-2</v>
      </c>
      <c r="G15" s="17">
        <f t="shared" si="7"/>
        <v>4.5993698647062459E-2</v>
      </c>
      <c r="H15" s="18">
        <f t="shared" si="7"/>
        <v>4.1823685673688764E-2</v>
      </c>
      <c r="I15" s="19">
        <f t="shared" si="7"/>
        <v>8.7817384320751216E-2</v>
      </c>
      <c r="J15" s="18">
        <f t="shared" si="7"/>
        <v>2.1745845431519119E-2</v>
      </c>
      <c r="K15" s="18">
        <f t="shared" si="7"/>
        <v>3.1661209612652126E-2</v>
      </c>
      <c r="L15" s="18">
        <f t="shared" si="7"/>
        <v>5.3407055044171252E-2</v>
      </c>
      <c r="M15" s="17">
        <f t="shared" si="7"/>
        <v>7.6017792055353056E-2</v>
      </c>
      <c r="N15" s="18">
        <f t="shared" si="7"/>
        <v>8.265892382776302E-2</v>
      </c>
      <c r="O15" s="18">
        <f t="shared" si="7"/>
        <v>0.15867671588311608</v>
      </c>
    </row>
    <row r="16" spans="1:17" ht="15" customHeight="1" thickTop="1" thickBot="1">
      <c r="A16" s="49" t="s">
        <v>17</v>
      </c>
      <c r="B16" s="6" t="s">
        <v>9</v>
      </c>
      <c r="C16" s="5" t="s">
        <v>10</v>
      </c>
      <c r="D16" s="9">
        <v>377</v>
      </c>
      <c r="E16" s="10">
        <v>354</v>
      </c>
      <c r="F16" s="11">
        <f>D16+E16</f>
        <v>731</v>
      </c>
      <c r="G16" s="9">
        <v>1925</v>
      </c>
      <c r="H16" s="10">
        <v>1811</v>
      </c>
      <c r="I16" s="11">
        <f>G16+H16</f>
        <v>3736</v>
      </c>
      <c r="J16" s="9">
        <v>1252</v>
      </c>
      <c r="K16" s="10">
        <v>1813</v>
      </c>
      <c r="L16" s="11">
        <f>J16+K16</f>
        <v>3065</v>
      </c>
      <c r="M16" s="10">
        <f>SUM(D16,G16,J16)</f>
        <v>3554</v>
      </c>
      <c r="N16" s="10">
        <f>SUM(E16,H16,K16)</f>
        <v>3978</v>
      </c>
      <c r="O16" s="10">
        <f>F16+I16+L16</f>
        <v>7532</v>
      </c>
    </row>
    <row r="17" spans="1:17" ht="15" customHeight="1" thickTop="1" thickBot="1">
      <c r="A17" s="49"/>
      <c r="B17" s="6" t="s">
        <v>11</v>
      </c>
      <c r="C17" s="5" t="s">
        <v>12</v>
      </c>
      <c r="D17" s="12">
        <f t="shared" ref="D17:N17" si="8">D16/$O$16</f>
        <v>5.0053106744556555E-2</v>
      </c>
      <c r="E17" s="13">
        <f t="shared" si="8"/>
        <v>4.6999468932554432E-2</v>
      </c>
      <c r="F17" s="13">
        <f t="shared" si="8"/>
        <v>9.7052575677110994E-2</v>
      </c>
      <c r="G17" s="12">
        <f t="shared" si="8"/>
        <v>0.25557620817843868</v>
      </c>
      <c r="H17" s="13">
        <f t="shared" si="8"/>
        <v>0.24044078597981944</v>
      </c>
      <c r="I17" s="29">
        <f t="shared" si="8"/>
        <v>0.49601699415825812</v>
      </c>
      <c r="J17" s="12">
        <f t="shared" si="8"/>
        <v>0.16622411046202867</v>
      </c>
      <c r="K17" s="13">
        <f t="shared" si="8"/>
        <v>0.24070631970260223</v>
      </c>
      <c r="L17" s="13">
        <f t="shared" si="8"/>
        <v>0.40693043016463093</v>
      </c>
      <c r="M17" s="12">
        <f t="shared" si="8"/>
        <v>0.47185342538502389</v>
      </c>
      <c r="N17" s="13">
        <f t="shared" si="8"/>
        <v>0.52814657461497605</v>
      </c>
      <c r="O17" s="13"/>
      <c r="Q17" s="41"/>
    </row>
    <row r="18" spans="1:17" ht="15" customHeight="1" thickTop="1" thickBot="1">
      <c r="A18" s="49"/>
      <c r="B18" s="6" t="s">
        <v>13</v>
      </c>
      <c r="C18" s="5" t="s">
        <v>12</v>
      </c>
      <c r="D18" s="17">
        <f t="shared" ref="D18:O18" si="9">D16/$O$31</f>
        <v>1.1645147340458392E-2</v>
      </c>
      <c r="E18" s="18">
        <f t="shared" si="9"/>
        <v>1.0934700685735467E-2</v>
      </c>
      <c r="F18" s="18">
        <f t="shared" si="9"/>
        <v>2.2579848026193859E-2</v>
      </c>
      <c r="G18" s="17">
        <f t="shared" si="9"/>
        <v>5.9461296101810092E-2</v>
      </c>
      <c r="H18" s="18">
        <f t="shared" si="9"/>
        <v>5.5939951813183418E-2</v>
      </c>
      <c r="I18" s="19">
        <f t="shared" si="9"/>
        <v>0.11540124791499351</v>
      </c>
      <c r="J18" s="18">
        <f t="shared" si="9"/>
        <v>3.8673009204917529E-2</v>
      </c>
      <c r="K18" s="18">
        <f t="shared" si="9"/>
        <v>5.6001729783159322E-2</v>
      </c>
      <c r="L18" s="18">
        <f t="shared" si="9"/>
        <v>9.4674738988076851E-2</v>
      </c>
      <c r="M18" s="17">
        <f t="shared" si="9"/>
        <v>0.10977945264718601</v>
      </c>
      <c r="N18" s="18">
        <f t="shared" si="9"/>
        <v>0.12287638228207821</v>
      </c>
      <c r="O18" s="18">
        <f t="shared" si="9"/>
        <v>0.23265583492926423</v>
      </c>
    </row>
    <row r="19" spans="1:17" ht="15" customHeight="1" thickTop="1" thickBot="1">
      <c r="A19" s="49" t="s">
        <v>18</v>
      </c>
      <c r="B19" s="42" t="s">
        <v>9</v>
      </c>
      <c r="C19" s="43" t="s">
        <v>10</v>
      </c>
      <c r="D19" s="9">
        <v>170</v>
      </c>
      <c r="E19" s="10">
        <v>190</v>
      </c>
      <c r="F19" s="11">
        <f>D19+E19</f>
        <v>360</v>
      </c>
      <c r="G19" s="9">
        <v>1049</v>
      </c>
      <c r="H19" s="10">
        <v>929</v>
      </c>
      <c r="I19" s="11">
        <f>G19+H19</f>
        <v>1978</v>
      </c>
      <c r="J19" s="9">
        <v>630</v>
      </c>
      <c r="K19" s="10">
        <v>811</v>
      </c>
      <c r="L19" s="11">
        <f>J19+K19</f>
        <v>1441</v>
      </c>
      <c r="M19" s="10">
        <f>SUM(D19,G19,J19)</f>
        <v>1849</v>
      </c>
      <c r="N19" s="10">
        <f>SUM(E19,H19,K19)</f>
        <v>1930</v>
      </c>
      <c r="O19" s="10">
        <f>F19+I19+L19</f>
        <v>3779</v>
      </c>
    </row>
    <row r="20" spans="1:17" ht="15" customHeight="1" thickTop="1" thickBot="1">
      <c r="A20" s="49"/>
      <c r="B20" s="6" t="s">
        <v>11</v>
      </c>
      <c r="C20" s="5" t="s">
        <v>12</v>
      </c>
      <c r="D20" s="12">
        <f t="shared" ref="D20:N20" si="10">D19/$O$19</f>
        <v>4.4985445885154803E-2</v>
      </c>
      <c r="E20" s="13">
        <f t="shared" si="10"/>
        <v>5.0277851283408309E-2</v>
      </c>
      <c r="F20" s="13">
        <f t="shared" si="10"/>
        <v>9.5263297168563119E-2</v>
      </c>
      <c r="G20" s="12">
        <f t="shared" si="10"/>
        <v>0.27758666313839642</v>
      </c>
      <c r="H20" s="13">
        <f t="shared" si="10"/>
        <v>0.24583223074887536</v>
      </c>
      <c r="I20" s="29">
        <f t="shared" si="10"/>
        <v>0.52341889388727181</v>
      </c>
      <c r="J20" s="12">
        <f t="shared" si="10"/>
        <v>0.16671077004498544</v>
      </c>
      <c r="K20" s="13">
        <f t="shared" si="10"/>
        <v>0.21460703889917968</v>
      </c>
      <c r="L20" s="13">
        <f t="shared" si="10"/>
        <v>0.38131780894416512</v>
      </c>
      <c r="M20" s="12">
        <f t="shared" si="10"/>
        <v>0.48928287906853662</v>
      </c>
      <c r="N20" s="13">
        <f t="shared" si="10"/>
        <v>0.51071712093146338</v>
      </c>
      <c r="O20" s="13"/>
    </row>
    <row r="21" spans="1:17" ht="15" customHeight="1" thickTop="1" thickBot="1">
      <c r="A21" s="49"/>
      <c r="B21" s="15" t="s">
        <v>13</v>
      </c>
      <c r="C21" s="16" t="s">
        <v>12</v>
      </c>
      <c r="D21" s="17">
        <f t="shared" ref="D21:O21" si="11">D19/$O$31</f>
        <v>5.2511274479520604E-3</v>
      </c>
      <c r="E21" s="18">
        <f t="shared" si="11"/>
        <v>5.8689071477111259E-3</v>
      </c>
      <c r="F21" s="18">
        <f t="shared" si="11"/>
        <v>1.1120034595663186E-2</v>
      </c>
      <c r="G21" s="17">
        <f t="shared" si="11"/>
        <v>3.240254525236301E-2</v>
      </c>
      <c r="H21" s="18">
        <f t="shared" si="11"/>
        <v>2.869586705380861E-2</v>
      </c>
      <c r="I21" s="19">
        <f t="shared" si="11"/>
        <v>6.1098412306171621E-2</v>
      </c>
      <c r="J21" s="18">
        <f t="shared" si="11"/>
        <v>1.9460060542410576E-2</v>
      </c>
      <c r="K21" s="18">
        <f t="shared" si="11"/>
        <v>2.5050966825230121E-2</v>
      </c>
      <c r="L21" s="18">
        <f t="shared" si="11"/>
        <v>4.4511027367640697E-2</v>
      </c>
      <c r="M21" s="17">
        <f t="shared" si="11"/>
        <v>5.7113733242725645E-2</v>
      </c>
      <c r="N21" s="18">
        <f t="shared" si="11"/>
        <v>5.9615741026749859E-2</v>
      </c>
      <c r="O21" s="18">
        <f t="shared" si="11"/>
        <v>0.11672947426947551</v>
      </c>
    </row>
    <row r="22" spans="1:17" ht="15" customHeight="1" thickTop="1" thickBot="1">
      <c r="A22" s="49" t="s">
        <v>19</v>
      </c>
      <c r="B22" s="6" t="s">
        <v>9</v>
      </c>
      <c r="C22" s="5" t="s">
        <v>10</v>
      </c>
      <c r="D22" s="9">
        <v>47</v>
      </c>
      <c r="E22" s="10">
        <v>43</v>
      </c>
      <c r="F22" s="11">
        <f>D22+E22</f>
        <v>90</v>
      </c>
      <c r="G22" s="9">
        <v>265</v>
      </c>
      <c r="H22" s="10">
        <v>240</v>
      </c>
      <c r="I22" s="11">
        <f>G22+H22</f>
        <v>505</v>
      </c>
      <c r="J22" s="9">
        <v>231</v>
      </c>
      <c r="K22" s="10">
        <v>301</v>
      </c>
      <c r="L22" s="11">
        <f>J22+K22</f>
        <v>532</v>
      </c>
      <c r="M22" s="10">
        <f>SUM(D22,G22,J22)</f>
        <v>543</v>
      </c>
      <c r="N22" s="10">
        <f>SUM(E22,H22,K22)</f>
        <v>584</v>
      </c>
      <c r="O22" s="10">
        <f>F22+I22+L22</f>
        <v>1127</v>
      </c>
    </row>
    <row r="23" spans="1:17" ht="15" customHeight="1" thickTop="1" thickBot="1">
      <c r="A23" s="49"/>
      <c r="B23" s="6" t="s">
        <v>11</v>
      </c>
      <c r="C23" s="5" t="s">
        <v>12</v>
      </c>
      <c r="D23" s="12">
        <f t="shared" ref="D23:N23" si="12">D22/$O$22</f>
        <v>4.17036379769299E-2</v>
      </c>
      <c r="E23" s="13">
        <f t="shared" si="12"/>
        <v>3.8154392191659274E-2</v>
      </c>
      <c r="F23" s="13">
        <f t="shared" si="12"/>
        <v>7.9858030168589181E-2</v>
      </c>
      <c r="G23" s="12">
        <f t="shared" si="12"/>
        <v>0.23513753327417924</v>
      </c>
      <c r="H23" s="13">
        <f t="shared" si="12"/>
        <v>0.2129547471162378</v>
      </c>
      <c r="I23" s="29">
        <f t="shared" si="12"/>
        <v>0.44809228039041704</v>
      </c>
      <c r="J23" s="12">
        <f t="shared" si="12"/>
        <v>0.20496894409937888</v>
      </c>
      <c r="K23" s="13">
        <f t="shared" si="12"/>
        <v>0.26708074534161491</v>
      </c>
      <c r="L23" s="13">
        <f t="shared" si="12"/>
        <v>0.47204968944099379</v>
      </c>
      <c r="M23" s="12">
        <f t="shared" si="12"/>
        <v>0.48181011535048801</v>
      </c>
      <c r="N23" s="13">
        <f t="shared" si="12"/>
        <v>0.51818988464951199</v>
      </c>
      <c r="O23" s="13"/>
    </row>
    <row r="24" spans="1:17" ht="15" customHeight="1" thickTop="1" thickBot="1">
      <c r="A24" s="49"/>
      <c r="B24" s="6" t="s">
        <v>13</v>
      </c>
      <c r="C24" s="5" t="s">
        <v>12</v>
      </c>
      <c r="D24" s="17">
        <f t="shared" ref="D24:O24" si="13">D22/$O$31</f>
        <v>1.4517822944338048E-3</v>
      </c>
      <c r="E24" s="18">
        <f t="shared" si="13"/>
        <v>1.3282263544819918E-3</v>
      </c>
      <c r="F24" s="18">
        <f t="shared" si="13"/>
        <v>2.7800086489157966E-3</v>
      </c>
      <c r="G24" s="17">
        <f t="shared" si="13"/>
        <v>8.1855810218076242E-3</v>
      </c>
      <c r="H24" s="18">
        <f t="shared" si="13"/>
        <v>7.4133563971087906E-3</v>
      </c>
      <c r="I24" s="19">
        <f t="shared" si="13"/>
        <v>1.5598937418916414E-2</v>
      </c>
      <c r="J24" s="18">
        <f t="shared" si="13"/>
        <v>7.1353555322172116E-3</v>
      </c>
      <c r="K24" s="18">
        <f t="shared" si="13"/>
        <v>9.2975844813739418E-3</v>
      </c>
      <c r="L24" s="18">
        <f t="shared" si="13"/>
        <v>1.6432940013591153E-2</v>
      </c>
      <c r="M24" s="17">
        <f t="shared" si="13"/>
        <v>1.6772718848458639E-2</v>
      </c>
      <c r="N24" s="18">
        <f t="shared" si="13"/>
        <v>1.8039167232964726E-2</v>
      </c>
      <c r="O24" s="13">
        <f t="shared" si="13"/>
        <v>3.4811886081423361E-2</v>
      </c>
    </row>
    <row r="25" spans="1:17" ht="15" customHeight="1" thickTop="1" thickBot="1">
      <c r="A25" s="49" t="s">
        <v>20</v>
      </c>
      <c r="B25" s="42" t="s">
        <v>9</v>
      </c>
      <c r="C25" s="43" t="s">
        <v>10</v>
      </c>
      <c r="D25" s="9">
        <v>59</v>
      </c>
      <c r="E25" s="10">
        <v>64</v>
      </c>
      <c r="F25" s="11">
        <f>D25+E25</f>
        <v>123</v>
      </c>
      <c r="G25" s="9">
        <v>386</v>
      </c>
      <c r="H25" s="10">
        <v>329</v>
      </c>
      <c r="I25" s="11">
        <f>G25+H25</f>
        <v>715</v>
      </c>
      <c r="J25" s="9">
        <v>318</v>
      </c>
      <c r="K25" s="10">
        <v>421</v>
      </c>
      <c r="L25" s="11">
        <f>J25+K25</f>
        <v>739</v>
      </c>
      <c r="M25" s="10">
        <f>SUM(D25,G25,J25)</f>
        <v>763</v>
      </c>
      <c r="N25" s="10">
        <f>SUM(E25,H25,K25)</f>
        <v>814</v>
      </c>
      <c r="O25" s="44">
        <f>F25+I25+L25</f>
        <v>1577</v>
      </c>
    </row>
    <row r="26" spans="1:17" ht="15" customHeight="1" thickTop="1" thickBot="1">
      <c r="A26" s="49"/>
      <c r="B26" s="6" t="s">
        <v>11</v>
      </c>
      <c r="C26" s="5" t="s">
        <v>12</v>
      </c>
      <c r="D26" s="12">
        <f t="shared" ref="D26:N26" si="14">D25/$O$25</f>
        <v>3.7412809131261889E-2</v>
      </c>
      <c r="E26" s="13">
        <f t="shared" si="14"/>
        <v>4.0583386176284084E-2</v>
      </c>
      <c r="F26" s="13">
        <f t="shared" si="14"/>
        <v>7.7996195307545979E-2</v>
      </c>
      <c r="G26" s="12">
        <f t="shared" si="14"/>
        <v>0.24476854787571339</v>
      </c>
      <c r="H26" s="13">
        <f t="shared" si="14"/>
        <v>0.20862396956246038</v>
      </c>
      <c r="I26" s="29">
        <f t="shared" si="14"/>
        <v>0.45339251743817377</v>
      </c>
      <c r="J26" s="12">
        <f t="shared" si="14"/>
        <v>0.20164870006341154</v>
      </c>
      <c r="K26" s="13">
        <f t="shared" si="14"/>
        <v>0.26696258719086874</v>
      </c>
      <c r="L26" s="13">
        <f t="shared" si="14"/>
        <v>0.46861128725428031</v>
      </c>
      <c r="M26" s="12">
        <f t="shared" si="14"/>
        <v>0.48383005707038679</v>
      </c>
      <c r="N26" s="13">
        <f t="shared" si="14"/>
        <v>0.51616994292961316</v>
      </c>
      <c r="O26" s="13"/>
    </row>
    <row r="27" spans="1:17" ht="15" customHeight="1" thickTop="1" thickBot="1">
      <c r="A27" s="49"/>
      <c r="B27" s="15" t="s">
        <v>13</v>
      </c>
      <c r="C27" s="16" t="s">
        <v>12</v>
      </c>
      <c r="D27" s="17">
        <f t="shared" ref="D27:O27" si="15">D25/$O$31</f>
        <v>1.8224501142892445E-3</v>
      </c>
      <c r="E27" s="18">
        <f t="shared" si="15"/>
        <v>1.9768950392290109E-3</v>
      </c>
      <c r="F27" s="18">
        <f t="shared" si="15"/>
        <v>3.7993451535182554E-3</v>
      </c>
      <c r="G27" s="17">
        <f t="shared" si="15"/>
        <v>1.1923148205349973E-2</v>
      </c>
      <c r="H27" s="18">
        <f t="shared" si="15"/>
        <v>1.0162476061036634E-2</v>
      </c>
      <c r="I27" s="19">
        <f t="shared" si="15"/>
        <v>2.2085624266386605E-2</v>
      </c>
      <c r="J27" s="18">
        <f t="shared" si="15"/>
        <v>9.8226972261691477E-3</v>
      </c>
      <c r="K27" s="18">
        <f t="shared" si="15"/>
        <v>1.3004262679928338E-2</v>
      </c>
      <c r="L27" s="18">
        <f t="shared" si="15"/>
        <v>2.2826959906097486E-2</v>
      </c>
      <c r="M27" s="17">
        <f t="shared" si="15"/>
        <v>2.3568295545808363E-2</v>
      </c>
      <c r="N27" s="18">
        <f t="shared" si="15"/>
        <v>2.5143633780193984E-2</v>
      </c>
      <c r="O27" s="18">
        <f t="shared" si="15"/>
        <v>4.8711929326002344E-2</v>
      </c>
    </row>
    <row r="28" spans="1:17" ht="15" customHeight="1" thickTop="1" thickBot="1">
      <c r="A28" s="49" t="s">
        <v>21</v>
      </c>
      <c r="B28" s="42" t="s">
        <v>9</v>
      </c>
      <c r="C28" s="43" t="s">
        <v>10</v>
      </c>
      <c r="D28" s="9">
        <v>188</v>
      </c>
      <c r="E28" s="10">
        <v>192</v>
      </c>
      <c r="F28" s="11">
        <f>D28+E28</f>
        <v>380</v>
      </c>
      <c r="G28" s="9">
        <v>1040</v>
      </c>
      <c r="H28" s="10">
        <v>967</v>
      </c>
      <c r="I28" s="11">
        <f>G28+H28</f>
        <v>2007</v>
      </c>
      <c r="J28" s="9">
        <v>491</v>
      </c>
      <c r="K28" s="10">
        <v>655</v>
      </c>
      <c r="L28" s="11">
        <f>J28+K28</f>
        <v>1146</v>
      </c>
      <c r="M28" s="10">
        <f>SUM(D28,G28,J28)</f>
        <v>1719</v>
      </c>
      <c r="N28" s="10">
        <f>SUM(E28,H28,K28)</f>
        <v>1814</v>
      </c>
      <c r="O28" s="10">
        <f>F28+I28+L28</f>
        <v>3533</v>
      </c>
    </row>
    <row r="29" spans="1:17" ht="15" customHeight="1" thickTop="1" thickBot="1">
      <c r="A29" s="49"/>
      <c r="B29" s="6" t="s">
        <v>11</v>
      </c>
      <c r="C29" s="5" t="s">
        <v>12</v>
      </c>
      <c r="D29" s="12">
        <f t="shared" ref="D29:N29" si="16">D28/$O$28</f>
        <v>5.3212567223322953E-2</v>
      </c>
      <c r="E29" s="13">
        <f t="shared" si="16"/>
        <v>5.4344749504670255E-2</v>
      </c>
      <c r="F29" s="13">
        <f t="shared" si="16"/>
        <v>0.10755731672799321</v>
      </c>
      <c r="G29" s="12">
        <f t="shared" si="16"/>
        <v>0.2943673931502972</v>
      </c>
      <c r="H29" s="13">
        <f t="shared" si="16"/>
        <v>0.27370506651570903</v>
      </c>
      <c r="I29" s="29">
        <f t="shared" si="16"/>
        <v>0.56807245966600628</v>
      </c>
      <c r="J29" s="12">
        <f t="shared" si="16"/>
        <v>0.13897537503538068</v>
      </c>
      <c r="K29" s="13">
        <f t="shared" si="16"/>
        <v>0.18539484857061986</v>
      </c>
      <c r="L29" s="13">
        <f t="shared" si="16"/>
        <v>0.32437022360600054</v>
      </c>
      <c r="M29" s="12">
        <f t="shared" si="16"/>
        <v>0.48655533540900087</v>
      </c>
      <c r="N29" s="13">
        <f t="shared" si="16"/>
        <v>0.51344466459099913</v>
      </c>
      <c r="O29" s="13"/>
    </row>
    <row r="30" spans="1:17" ht="15" customHeight="1" thickTop="1" thickBot="1">
      <c r="A30" s="49"/>
      <c r="B30" s="15" t="s">
        <v>13</v>
      </c>
      <c r="C30" s="16" t="s">
        <v>12</v>
      </c>
      <c r="D30" s="17">
        <f t="shared" ref="D30:O30" si="17">D28/$O$31</f>
        <v>5.8071291777352192E-3</v>
      </c>
      <c r="E30" s="18">
        <f t="shared" si="17"/>
        <v>5.9306851176870326E-3</v>
      </c>
      <c r="F30" s="18">
        <f t="shared" si="17"/>
        <v>1.1737814295422252E-2</v>
      </c>
      <c r="G30" s="17">
        <f t="shared" si="17"/>
        <v>3.2124544387471428E-2</v>
      </c>
      <c r="H30" s="18">
        <f t="shared" si="17"/>
        <v>2.9869648483350837E-2</v>
      </c>
      <c r="I30" s="19">
        <f t="shared" si="17"/>
        <v>6.1994192870822265E-2</v>
      </c>
      <c r="J30" s="18">
        <f t="shared" si="17"/>
        <v>1.5166491629085068E-2</v>
      </c>
      <c r="K30" s="18">
        <f t="shared" si="17"/>
        <v>2.0232285167109409E-2</v>
      </c>
      <c r="L30" s="18">
        <f t="shared" si="17"/>
        <v>3.5398776796194478E-2</v>
      </c>
      <c r="M30" s="17">
        <f t="shared" si="17"/>
        <v>5.3098165194291717E-2</v>
      </c>
      <c r="N30" s="18">
        <f t="shared" si="17"/>
        <v>5.6032618768147281E-2</v>
      </c>
      <c r="O30" s="18">
        <f t="shared" si="17"/>
        <v>0.109130783962439</v>
      </c>
    </row>
    <row r="31" spans="1:17" ht="15" customHeight="1" thickTop="1" thickBot="1">
      <c r="A31" s="50" t="s">
        <v>22</v>
      </c>
      <c r="B31" s="6" t="s">
        <v>9</v>
      </c>
      <c r="C31" s="5" t="s">
        <v>10</v>
      </c>
      <c r="D31" s="9">
        <f>D4+D7+D10+D13+D16+D19+D22+D25+D28</f>
        <v>1490</v>
      </c>
      <c r="E31" s="9">
        <f>E4+E7+E10+E13+E16+E19+E22+E25+E28</f>
        <v>1501</v>
      </c>
      <c r="F31" s="11">
        <f>D31+E31</f>
        <v>2991</v>
      </c>
      <c r="G31" s="10">
        <f>G4+G7+G10+G13+G16+G19+G22+G25+G28</f>
        <v>8579</v>
      </c>
      <c r="H31" s="10">
        <f>H4+H7+H10+H13+H16+H19+H22+H25+H28</f>
        <v>7933</v>
      </c>
      <c r="I31" s="10">
        <f>G31+H31</f>
        <v>16512</v>
      </c>
      <c r="J31" s="9">
        <f>J4+J7+J10+J13+J16+J19+J22+J25+J28</f>
        <v>5308</v>
      </c>
      <c r="K31" s="9">
        <f>K4+K7+K10+K13+K16+K19+K22+K25+K28</f>
        <v>7563</v>
      </c>
      <c r="L31" s="11">
        <f>J31+K31</f>
        <v>12871</v>
      </c>
      <c r="M31" s="10">
        <f>M4+M7+M10+M13+M16+M19+M22+M25+M28</f>
        <v>15377</v>
      </c>
      <c r="N31" s="10">
        <f>N4+N7+N10+N13+N16+N19+N22+N25+N28</f>
        <v>16997</v>
      </c>
      <c r="O31" s="10">
        <f>F31+I31+L31</f>
        <v>32374</v>
      </c>
    </row>
    <row r="32" spans="1:17" ht="15" customHeight="1" thickTop="1">
      <c r="A32" s="50"/>
      <c r="B32" s="6" t="s">
        <v>13</v>
      </c>
      <c r="C32" s="5" t="s">
        <v>12</v>
      </c>
      <c r="D32" s="12">
        <f>D31/O31</f>
        <v>4.6024587632050411E-2</v>
      </c>
      <c r="E32" s="13">
        <f>E31/O31%/100</f>
        <v>4.6364366466917897E-2</v>
      </c>
      <c r="F32" s="29">
        <f>F31/O31%/100</f>
        <v>9.2388954098968301E-2</v>
      </c>
      <c r="G32" s="12">
        <f>G31/O31%/100</f>
        <v>0.26499660221165133</v>
      </c>
      <c r="H32" s="13">
        <f>H31/O31%/100</f>
        <v>0.24504231790943351</v>
      </c>
      <c r="I32" s="29">
        <f>I31/O31%/100</f>
        <v>0.51003892012108476</v>
      </c>
      <c r="J32" s="12">
        <f>J31/O31%/100</f>
        <v>0.16395873231605609</v>
      </c>
      <c r="K32" s="13">
        <f>K31/O31%/100</f>
        <v>0.23361339346389076</v>
      </c>
      <c r="L32" s="29">
        <f>L31/O31%/100</f>
        <v>0.39757212577994688</v>
      </c>
      <c r="M32" s="12">
        <f>M31/O31%/100</f>
        <v>0.47497992215975787</v>
      </c>
      <c r="N32" s="13">
        <f>N31/O31%/100</f>
        <v>0.52502007784024218</v>
      </c>
      <c r="O32" s="45">
        <f>O31/O31</f>
        <v>1</v>
      </c>
    </row>
    <row r="33" spans="10:10" ht="15.75" customHeight="1">
      <c r="J33" s="47" t="s">
        <v>34</v>
      </c>
    </row>
    <row r="49" spans="7:7">
      <c r="G49" s="41"/>
    </row>
  </sheetData>
  <mergeCells count="15">
    <mergeCell ref="A4:A6"/>
    <mergeCell ref="A25:A27"/>
    <mergeCell ref="A28:A30"/>
    <mergeCell ref="A31:A32"/>
    <mergeCell ref="A7:A9"/>
    <mergeCell ref="A10:A12"/>
    <mergeCell ref="A13:A15"/>
    <mergeCell ref="A16:A18"/>
    <mergeCell ref="A19:A21"/>
    <mergeCell ref="A22:A24"/>
    <mergeCell ref="A1:C1"/>
    <mergeCell ref="D2:F2"/>
    <mergeCell ref="G2:I2"/>
    <mergeCell ref="J2:L2"/>
    <mergeCell ref="M2:O2"/>
  </mergeCells>
  <phoneticPr fontId="7"/>
  <pageMargins left="0.59015748031496096" right="0.59015748031496096" top="0.98385826771653595" bottom="0.39409448818897613" header="0.59015748031496096" footer="0.35433070866141703"/>
  <pageSetup paperSize="9" scale="99" fitToWidth="0" fitToHeight="0" pageOrder="overThenDown" orientation="landscape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J49"/>
  <sheetViews>
    <sheetView workbookViewId="0">
      <selection activeCell="E20" sqref="E20"/>
    </sheetView>
  </sheetViews>
  <sheetFormatPr defaultRowHeight="14.25"/>
  <cols>
    <col min="1" max="1" width="7.375" style="46" customWidth="1"/>
    <col min="2" max="2" width="15.125" style="40" customWidth="1"/>
    <col min="3" max="3" width="4.625" style="46" customWidth="1"/>
    <col min="4" max="15" width="7.625" style="1" customWidth="1"/>
    <col min="16" max="1024" width="10.75" style="1" customWidth="1"/>
    <col min="1025" max="1025" width="9" customWidth="1"/>
  </cols>
  <sheetData>
    <row r="1" spans="1:17" ht="13.5" customHeight="1">
      <c r="A1" s="51" t="s">
        <v>36</v>
      </c>
      <c r="B1" s="51"/>
      <c r="C1" s="51"/>
    </row>
    <row r="2" spans="1:17" ht="36" customHeight="1">
      <c r="A2" s="2"/>
      <c r="B2" s="3"/>
      <c r="C2" s="4"/>
      <c r="D2" s="52" t="s">
        <v>0</v>
      </c>
      <c r="E2" s="52"/>
      <c r="F2" s="52"/>
      <c r="G2" s="53" t="s">
        <v>1</v>
      </c>
      <c r="H2" s="53"/>
      <c r="I2" s="53"/>
      <c r="J2" s="53" t="s">
        <v>2</v>
      </c>
      <c r="K2" s="53"/>
      <c r="L2" s="53"/>
      <c r="M2" s="54" t="s">
        <v>3</v>
      </c>
      <c r="N2" s="54"/>
      <c r="O2" s="54"/>
    </row>
    <row r="3" spans="1:17" ht="15" customHeight="1">
      <c r="A3" s="5" t="s">
        <v>4</v>
      </c>
      <c r="B3" s="6"/>
      <c r="C3" s="5" t="s">
        <v>5</v>
      </c>
      <c r="D3" s="7" t="s">
        <v>6</v>
      </c>
      <c r="E3" s="5" t="s">
        <v>7</v>
      </c>
      <c r="F3" s="8" t="s">
        <v>3</v>
      </c>
      <c r="G3" s="5" t="s">
        <v>6</v>
      </c>
      <c r="H3" s="5" t="s">
        <v>7</v>
      </c>
      <c r="I3" s="5" t="s">
        <v>3</v>
      </c>
      <c r="J3" s="7" t="s">
        <v>6</v>
      </c>
      <c r="K3" s="5" t="s">
        <v>7</v>
      </c>
      <c r="L3" s="8" t="s">
        <v>3</v>
      </c>
      <c r="M3" s="5" t="s">
        <v>6</v>
      </c>
      <c r="N3" s="5" t="s">
        <v>7</v>
      </c>
      <c r="O3" s="5" t="s">
        <v>3</v>
      </c>
    </row>
    <row r="4" spans="1:17" ht="15" customHeight="1" thickBot="1">
      <c r="A4" s="48" t="s">
        <v>8</v>
      </c>
      <c r="B4" s="6" t="s">
        <v>9</v>
      </c>
      <c r="C4" s="5" t="s">
        <v>10</v>
      </c>
      <c r="D4" s="9">
        <v>169</v>
      </c>
      <c r="E4" s="10">
        <v>153</v>
      </c>
      <c r="F4" s="11">
        <f>D4+E4</f>
        <v>322</v>
      </c>
      <c r="G4" s="10">
        <v>1134</v>
      </c>
      <c r="H4" s="10">
        <v>1149</v>
      </c>
      <c r="I4" s="10">
        <f>G4+H4</f>
        <v>2283</v>
      </c>
      <c r="J4" s="9">
        <v>874</v>
      </c>
      <c r="K4" s="10">
        <v>1305</v>
      </c>
      <c r="L4" s="11">
        <f>J4+K4</f>
        <v>2179</v>
      </c>
      <c r="M4" s="10">
        <f>SUM(D4,G4,J4)</f>
        <v>2177</v>
      </c>
      <c r="N4" s="10">
        <f>SUM(E4,H4,K4)</f>
        <v>2607</v>
      </c>
      <c r="O4" s="10">
        <f>F4+I4+L4</f>
        <v>4784</v>
      </c>
    </row>
    <row r="5" spans="1:17" ht="15" customHeight="1" thickTop="1" thickBot="1">
      <c r="A5" s="48"/>
      <c r="B5" s="6" t="s">
        <v>11</v>
      </c>
      <c r="C5" s="5" t="s">
        <v>12</v>
      </c>
      <c r="D5" s="12">
        <f t="shared" ref="D5:N5" si="0">D4/$O$4</f>
        <v>3.5326086956521736E-2</v>
      </c>
      <c r="E5" s="13">
        <f t="shared" si="0"/>
        <v>3.1981605351170568E-2</v>
      </c>
      <c r="F5" s="13">
        <f t="shared" si="0"/>
        <v>6.7307692307692304E-2</v>
      </c>
      <c r="G5" s="12">
        <f t="shared" si="0"/>
        <v>0.23704013377926422</v>
      </c>
      <c r="H5" s="13">
        <f t="shared" si="0"/>
        <v>0.24017558528428093</v>
      </c>
      <c r="I5" s="13">
        <f t="shared" si="0"/>
        <v>0.47721571906354515</v>
      </c>
      <c r="J5" s="12">
        <f t="shared" si="0"/>
        <v>0.18269230769230768</v>
      </c>
      <c r="K5" s="13">
        <f t="shared" si="0"/>
        <v>0.27278428093645485</v>
      </c>
      <c r="L5" s="13">
        <f t="shared" si="0"/>
        <v>0.45547658862876256</v>
      </c>
      <c r="M5" s="12">
        <f t="shared" si="0"/>
        <v>0.45505852842809363</v>
      </c>
      <c r="N5" s="13">
        <f t="shared" si="0"/>
        <v>0.54494147157190631</v>
      </c>
      <c r="O5" s="13"/>
      <c r="P5" s="14"/>
    </row>
    <row r="6" spans="1:17" ht="15" customHeight="1" thickTop="1" thickBot="1">
      <c r="A6" s="48"/>
      <c r="B6" s="15" t="s">
        <v>13</v>
      </c>
      <c r="C6" s="16" t="s">
        <v>12</v>
      </c>
      <c r="D6" s="17">
        <f t="shared" ref="D6:O6" si="1">D4/$O$31</f>
        <v>5.2326841502306713E-3</v>
      </c>
      <c r="E6" s="18">
        <f t="shared" si="1"/>
        <v>4.7372821005046912E-3</v>
      </c>
      <c r="F6" s="18">
        <f t="shared" si="1"/>
        <v>9.9699662507353633E-3</v>
      </c>
      <c r="G6" s="17">
        <f t="shared" si="1"/>
        <v>3.5111620274328882E-2</v>
      </c>
      <c r="H6" s="18">
        <f t="shared" si="1"/>
        <v>3.5576059695946995E-2</v>
      </c>
      <c r="I6" s="19">
        <f t="shared" si="1"/>
        <v>7.0687679970275877E-2</v>
      </c>
      <c r="J6" s="18">
        <f t="shared" si="1"/>
        <v>2.7061336966281699E-2</v>
      </c>
      <c r="K6" s="18">
        <f t="shared" si="1"/>
        <v>4.0406229680775306E-2</v>
      </c>
      <c r="L6" s="18">
        <f t="shared" si="1"/>
        <v>6.7467566647056998E-2</v>
      </c>
      <c r="M6" s="17">
        <f t="shared" si="1"/>
        <v>6.7405641390841251E-2</v>
      </c>
      <c r="N6" s="18">
        <f t="shared" si="1"/>
        <v>8.0719571477226984E-2</v>
      </c>
      <c r="O6" s="18">
        <f t="shared" si="1"/>
        <v>0.14812521286806823</v>
      </c>
    </row>
    <row r="7" spans="1:17" ht="15" customHeight="1" thickTop="1" thickBot="1">
      <c r="A7" s="49" t="s">
        <v>14</v>
      </c>
      <c r="B7" s="6" t="s">
        <v>9</v>
      </c>
      <c r="C7" s="20" t="s">
        <v>10</v>
      </c>
      <c r="D7" s="21">
        <v>183</v>
      </c>
      <c r="E7" s="22">
        <v>181</v>
      </c>
      <c r="F7" s="23">
        <f>D7+E7</f>
        <v>364</v>
      </c>
      <c r="G7" s="21">
        <v>1071</v>
      </c>
      <c r="H7" s="22">
        <v>968</v>
      </c>
      <c r="I7" s="24">
        <f>G7+H7</f>
        <v>2039</v>
      </c>
      <c r="J7" s="25">
        <v>588</v>
      </c>
      <c r="K7" s="22">
        <v>946</v>
      </c>
      <c r="L7" s="24">
        <f>J7+K7</f>
        <v>1534</v>
      </c>
      <c r="M7" s="25">
        <f>SUM(D7,G7,J7)</f>
        <v>1842</v>
      </c>
      <c r="N7" s="25">
        <f>SUM(E7,H7,K7)</f>
        <v>2095</v>
      </c>
      <c r="O7" s="25">
        <f>F7+I7+L7</f>
        <v>3937</v>
      </c>
    </row>
    <row r="8" spans="1:17" ht="15" customHeight="1" thickTop="1" thickBot="1">
      <c r="A8" s="49"/>
      <c r="B8" s="6" t="s">
        <v>11</v>
      </c>
      <c r="C8" s="26" t="s">
        <v>12</v>
      </c>
      <c r="D8" s="27">
        <f t="shared" ref="D8:N8" si="2">D7/$O$7</f>
        <v>4.6482092964185928E-2</v>
      </c>
      <c r="E8" s="28">
        <f t="shared" si="2"/>
        <v>4.5974091948183894E-2</v>
      </c>
      <c r="F8" s="29">
        <f t="shared" si="2"/>
        <v>9.2456184912369829E-2</v>
      </c>
      <c r="G8" s="27">
        <f t="shared" si="2"/>
        <v>0.27203454406908811</v>
      </c>
      <c r="H8" s="28">
        <f t="shared" si="2"/>
        <v>0.24587249174498349</v>
      </c>
      <c r="I8" s="29">
        <f t="shared" si="2"/>
        <v>0.5179070358140716</v>
      </c>
      <c r="J8" s="27">
        <f t="shared" si="2"/>
        <v>0.1493522987045974</v>
      </c>
      <c r="K8" s="28">
        <f t="shared" si="2"/>
        <v>0.24028448056896115</v>
      </c>
      <c r="L8" s="29">
        <f t="shared" si="2"/>
        <v>0.38963677927355855</v>
      </c>
      <c r="M8" s="27">
        <f t="shared" si="2"/>
        <v>0.46786893573787147</v>
      </c>
      <c r="N8" s="13">
        <f t="shared" si="2"/>
        <v>0.53213106426212853</v>
      </c>
      <c r="O8" s="30"/>
    </row>
    <row r="9" spans="1:17" ht="15" customHeight="1" thickTop="1" thickBot="1">
      <c r="A9" s="49"/>
      <c r="B9" s="15" t="s">
        <v>13</v>
      </c>
      <c r="C9" s="31" t="s">
        <v>12</v>
      </c>
      <c r="D9" s="32">
        <f t="shared" ref="D9:O9" si="3">D7/$O$31</f>
        <v>5.6661609437409048E-3</v>
      </c>
      <c r="E9" s="33">
        <f t="shared" si="3"/>
        <v>5.6042356875251574E-3</v>
      </c>
      <c r="F9" s="19">
        <f t="shared" si="3"/>
        <v>1.1270396631266062E-2</v>
      </c>
      <c r="G9" s="32">
        <f t="shared" si="3"/>
        <v>3.3160974703532839E-2</v>
      </c>
      <c r="H9" s="33">
        <f t="shared" si="3"/>
        <v>2.9971824008421834E-2</v>
      </c>
      <c r="I9" s="19">
        <f t="shared" si="3"/>
        <v>6.3132798711954666E-2</v>
      </c>
      <c r="J9" s="32">
        <f t="shared" si="3"/>
        <v>1.8206025327429792E-2</v>
      </c>
      <c r="K9" s="33">
        <f t="shared" si="3"/>
        <v>2.9290646190048612E-2</v>
      </c>
      <c r="L9" s="19">
        <f t="shared" si="3"/>
        <v>4.7496671517478405E-2</v>
      </c>
      <c r="M9" s="32">
        <f t="shared" si="3"/>
        <v>5.7033160974703533E-2</v>
      </c>
      <c r="N9" s="33">
        <f t="shared" si="3"/>
        <v>6.4866705885995607E-2</v>
      </c>
      <c r="O9" s="18">
        <f t="shared" si="3"/>
        <v>0.12189986686069913</v>
      </c>
    </row>
    <row r="10" spans="1:17" ht="15" customHeight="1" thickTop="1" thickBot="1">
      <c r="A10" s="49" t="s">
        <v>15</v>
      </c>
      <c r="B10" s="34" t="s">
        <v>9</v>
      </c>
      <c r="C10" s="35" t="s">
        <v>10</v>
      </c>
      <c r="D10" s="36">
        <v>24</v>
      </c>
      <c r="E10" s="37">
        <v>23</v>
      </c>
      <c r="F10" s="38">
        <f>D10+E10</f>
        <v>47</v>
      </c>
      <c r="G10" s="36">
        <v>214</v>
      </c>
      <c r="H10" s="37">
        <v>171</v>
      </c>
      <c r="I10" s="38">
        <f>G10+H10</f>
        <v>385</v>
      </c>
      <c r="J10" s="36">
        <v>209</v>
      </c>
      <c r="K10" s="37">
        <v>282</v>
      </c>
      <c r="L10" s="38">
        <f>J10+K10</f>
        <v>491</v>
      </c>
      <c r="M10" s="37">
        <f>SUM(D10,G10,J10)</f>
        <v>447</v>
      </c>
      <c r="N10" s="37">
        <f>SUM(E10,H10,K10)</f>
        <v>476</v>
      </c>
      <c r="O10" s="37">
        <f>F10+I10+L10</f>
        <v>923</v>
      </c>
      <c r="P10" s="39"/>
    </row>
    <row r="11" spans="1:17" ht="15" customHeight="1" thickTop="1" thickBot="1">
      <c r="A11" s="49"/>
      <c r="B11" s="6" t="s">
        <v>11</v>
      </c>
      <c r="C11" s="5" t="s">
        <v>12</v>
      </c>
      <c r="D11" s="12">
        <f t="shared" ref="D11:N11" si="4">D10/$O$10</f>
        <v>2.600216684723727E-2</v>
      </c>
      <c r="E11" s="13">
        <f t="shared" si="4"/>
        <v>2.4918743228602384E-2</v>
      </c>
      <c r="F11" s="13">
        <f t="shared" si="4"/>
        <v>5.0920910075839654E-2</v>
      </c>
      <c r="G11" s="12">
        <f t="shared" si="4"/>
        <v>0.23185265438786565</v>
      </c>
      <c r="H11" s="13">
        <f t="shared" si="4"/>
        <v>0.18526543878656554</v>
      </c>
      <c r="I11" s="29">
        <f t="shared" si="4"/>
        <v>0.41711809317443121</v>
      </c>
      <c r="J11" s="12">
        <f t="shared" si="4"/>
        <v>0.22643553629469124</v>
      </c>
      <c r="K11" s="13">
        <f t="shared" si="4"/>
        <v>0.30552546045503792</v>
      </c>
      <c r="L11" s="13">
        <f t="shared" si="4"/>
        <v>0.53196099674972919</v>
      </c>
      <c r="M11" s="12">
        <f t="shared" si="4"/>
        <v>0.48429035752979416</v>
      </c>
      <c r="N11" s="13">
        <f t="shared" si="4"/>
        <v>0.5157096424702059</v>
      </c>
      <c r="O11" s="13"/>
      <c r="Q11" s="40"/>
    </row>
    <row r="12" spans="1:17" ht="15" customHeight="1" thickTop="1" thickBot="1">
      <c r="A12" s="49"/>
      <c r="B12" s="15" t="s">
        <v>13</v>
      </c>
      <c r="C12" s="16" t="s">
        <v>12</v>
      </c>
      <c r="D12" s="17">
        <f t="shared" ref="D12:O12" si="5">D10/$O$31</f>
        <v>7.4310307458897113E-4</v>
      </c>
      <c r="E12" s="18">
        <f t="shared" si="5"/>
        <v>7.1214044648109731E-4</v>
      </c>
      <c r="F12" s="18">
        <f t="shared" si="5"/>
        <v>1.4552435210700683E-3</v>
      </c>
      <c r="G12" s="17">
        <f t="shared" si="5"/>
        <v>6.6260024150849922E-3</v>
      </c>
      <c r="H12" s="18">
        <f t="shared" si="5"/>
        <v>5.2946094064464195E-3</v>
      </c>
      <c r="I12" s="19">
        <f t="shared" si="5"/>
        <v>1.1920611821531412E-2</v>
      </c>
      <c r="J12" s="18">
        <f t="shared" si="5"/>
        <v>6.4711892745456237E-3</v>
      </c>
      <c r="K12" s="18">
        <f t="shared" si="5"/>
        <v>8.73146112642041E-3</v>
      </c>
      <c r="L12" s="18">
        <f t="shared" si="5"/>
        <v>1.5202650400966035E-2</v>
      </c>
      <c r="M12" s="17">
        <f t="shared" si="5"/>
        <v>1.3840294764219586E-2</v>
      </c>
      <c r="N12" s="18">
        <f t="shared" si="5"/>
        <v>1.4738210979347927E-2</v>
      </c>
      <c r="O12" s="18">
        <f t="shared" si="5"/>
        <v>2.8578505743567514E-2</v>
      </c>
    </row>
    <row r="13" spans="1:17" ht="15" customHeight="1" thickTop="1" thickBot="1">
      <c r="A13" s="49" t="s">
        <v>16</v>
      </c>
      <c r="B13" s="6" t="s">
        <v>9</v>
      </c>
      <c r="C13" s="5" t="s">
        <v>10</v>
      </c>
      <c r="D13" s="9">
        <v>267</v>
      </c>
      <c r="E13" s="10">
        <v>300</v>
      </c>
      <c r="F13" s="11">
        <f>D13+E13</f>
        <v>567</v>
      </c>
      <c r="G13" s="9">
        <v>1498</v>
      </c>
      <c r="H13" s="10">
        <v>1361</v>
      </c>
      <c r="I13" s="11">
        <f>G13+H13</f>
        <v>2859</v>
      </c>
      <c r="J13" s="9">
        <v>703</v>
      </c>
      <c r="K13" s="10">
        <v>1017</v>
      </c>
      <c r="L13" s="11">
        <f>J13+K13</f>
        <v>1720</v>
      </c>
      <c r="M13" s="10">
        <f>SUM(D13,G13,J13)</f>
        <v>2468</v>
      </c>
      <c r="N13" s="10">
        <f>SUM(E13,H13,K13)</f>
        <v>2678</v>
      </c>
      <c r="O13" s="10">
        <f>F13+I13+L13</f>
        <v>5146</v>
      </c>
    </row>
    <row r="14" spans="1:17" ht="15" customHeight="1" thickTop="1" thickBot="1">
      <c r="A14" s="49"/>
      <c r="B14" s="6" t="s">
        <v>11</v>
      </c>
      <c r="C14" s="5" t="s">
        <v>12</v>
      </c>
      <c r="D14" s="12">
        <f t="shared" ref="D14:N14" si="6">D13/$O$13</f>
        <v>5.1884959191605129E-2</v>
      </c>
      <c r="E14" s="13">
        <f t="shared" si="6"/>
        <v>5.8297706956859693E-2</v>
      </c>
      <c r="F14" s="13">
        <f t="shared" si="6"/>
        <v>0.11018266614846482</v>
      </c>
      <c r="G14" s="12">
        <f t="shared" si="6"/>
        <v>0.29109988340458609</v>
      </c>
      <c r="H14" s="13">
        <f t="shared" si="6"/>
        <v>0.26447726389428683</v>
      </c>
      <c r="I14" s="29">
        <f t="shared" si="6"/>
        <v>0.55557714729887286</v>
      </c>
      <c r="J14" s="12">
        <f t="shared" si="6"/>
        <v>0.1366109599689079</v>
      </c>
      <c r="K14" s="13">
        <f t="shared" si="6"/>
        <v>0.19762922658375437</v>
      </c>
      <c r="L14" s="13">
        <f t="shared" si="6"/>
        <v>0.33424018655266224</v>
      </c>
      <c r="M14" s="12">
        <f t="shared" si="6"/>
        <v>0.47959580256509909</v>
      </c>
      <c r="N14" s="13">
        <f t="shared" si="6"/>
        <v>0.52040419743490085</v>
      </c>
      <c r="O14" s="13"/>
    </row>
    <row r="15" spans="1:17" ht="15" customHeight="1" thickTop="1" thickBot="1">
      <c r="A15" s="49"/>
      <c r="B15" s="15" t="s">
        <v>13</v>
      </c>
      <c r="C15" s="16" t="s">
        <v>12</v>
      </c>
      <c r="D15" s="17">
        <f t="shared" ref="D15:O15" si="7">D13/$O$31</f>
        <v>8.2670217048023045E-3</v>
      </c>
      <c r="E15" s="18">
        <f t="shared" si="7"/>
        <v>9.2887884323621384E-3</v>
      </c>
      <c r="F15" s="18">
        <f t="shared" si="7"/>
        <v>1.7555810137164441E-2</v>
      </c>
      <c r="G15" s="17">
        <f t="shared" si="7"/>
        <v>4.6382016905594944E-2</v>
      </c>
      <c r="H15" s="18">
        <f t="shared" si="7"/>
        <v>4.2140136854816233E-2</v>
      </c>
      <c r="I15" s="19">
        <f t="shared" si="7"/>
        <v>8.8522153760411185E-2</v>
      </c>
      <c r="J15" s="18">
        <f t="shared" si="7"/>
        <v>2.1766727559835278E-2</v>
      </c>
      <c r="K15" s="18">
        <f t="shared" si="7"/>
        <v>3.1488992785707652E-2</v>
      </c>
      <c r="L15" s="18">
        <f t="shared" si="7"/>
        <v>5.3255720345542927E-2</v>
      </c>
      <c r="M15" s="17">
        <f t="shared" si="7"/>
        <v>7.6415766170232532E-2</v>
      </c>
      <c r="N15" s="18">
        <f t="shared" si="7"/>
        <v>8.2917918072886024E-2</v>
      </c>
      <c r="O15" s="18">
        <f t="shared" si="7"/>
        <v>0.15933368424311856</v>
      </c>
    </row>
    <row r="16" spans="1:17" ht="15" customHeight="1" thickTop="1" thickBot="1">
      <c r="A16" s="49" t="s">
        <v>17</v>
      </c>
      <c r="B16" s="6" t="s">
        <v>9</v>
      </c>
      <c r="C16" s="5" t="s">
        <v>10</v>
      </c>
      <c r="D16" s="9">
        <v>375</v>
      </c>
      <c r="E16" s="10">
        <v>352</v>
      </c>
      <c r="F16" s="11">
        <f>D16+E16</f>
        <v>727</v>
      </c>
      <c r="G16" s="9">
        <v>1909</v>
      </c>
      <c r="H16" s="10">
        <v>1801</v>
      </c>
      <c r="I16" s="11">
        <f>G16+H16</f>
        <v>3710</v>
      </c>
      <c r="J16" s="9">
        <v>1263</v>
      </c>
      <c r="K16" s="10">
        <v>1812</v>
      </c>
      <c r="L16" s="11">
        <f>J16+K16</f>
        <v>3075</v>
      </c>
      <c r="M16" s="10">
        <f>SUM(D16,G16,J16)</f>
        <v>3547</v>
      </c>
      <c r="N16" s="10">
        <f>SUM(E16,H16,K16)</f>
        <v>3965</v>
      </c>
      <c r="O16" s="10">
        <f>F16+I16+L16</f>
        <v>7512</v>
      </c>
    </row>
    <row r="17" spans="1:17" ht="15" customHeight="1" thickTop="1" thickBot="1">
      <c r="A17" s="49"/>
      <c r="B17" s="6" t="s">
        <v>11</v>
      </c>
      <c r="C17" s="5" t="s">
        <v>12</v>
      </c>
      <c r="D17" s="12">
        <f t="shared" ref="D17:N17" si="8">D16/$O$16</f>
        <v>4.992012779552716E-2</v>
      </c>
      <c r="E17" s="13">
        <f t="shared" si="8"/>
        <v>4.6858359957401494E-2</v>
      </c>
      <c r="F17" s="13">
        <f t="shared" si="8"/>
        <v>9.6778487752928646E-2</v>
      </c>
      <c r="G17" s="12">
        <f t="shared" si="8"/>
        <v>0.25412673056443025</v>
      </c>
      <c r="H17" s="13">
        <f t="shared" si="8"/>
        <v>0.23974973375931843</v>
      </c>
      <c r="I17" s="29">
        <f t="shared" si="8"/>
        <v>0.49387646432374865</v>
      </c>
      <c r="J17" s="12">
        <f t="shared" si="8"/>
        <v>0.16813099041533547</v>
      </c>
      <c r="K17" s="13">
        <f t="shared" si="8"/>
        <v>0.24121405750798722</v>
      </c>
      <c r="L17" s="13">
        <f t="shared" si="8"/>
        <v>0.40934504792332266</v>
      </c>
      <c r="M17" s="12">
        <f t="shared" si="8"/>
        <v>0.47217784877529284</v>
      </c>
      <c r="N17" s="13">
        <f t="shared" si="8"/>
        <v>0.5278221512247071</v>
      </c>
      <c r="O17" s="13"/>
      <c r="Q17" s="41"/>
    </row>
    <row r="18" spans="1:17" ht="15" customHeight="1" thickTop="1" thickBot="1">
      <c r="A18" s="49"/>
      <c r="B18" s="6" t="s">
        <v>13</v>
      </c>
      <c r="C18" s="5" t="s">
        <v>12</v>
      </c>
      <c r="D18" s="17">
        <f t="shared" ref="D18:O18" si="9">D16/$O$31</f>
        <v>1.1610985540452673E-2</v>
      </c>
      <c r="E18" s="18">
        <f t="shared" si="9"/>
        <v>1.0898845093971576E-2</v>
      </c>
      <c r="F18" s="18">
        <f t="shared" si="9"/>
        <v>2.2509830634424251E-2</v>
      </c>
      <c r="G18" s="17">
        <f t="shared" si="9"/>
        <v>5.9107657057931078E-2</v>
      </c>
      <c r="H18" s="18">
        <f t="shared" si="9"/>
        <v>5.5763693222280704E-2</v>
      </c>
      <c r="I18" s="19">
        <f t="shared" si="9"/>
        <v>0.11487135028021178</v>
      </c>
      <c r="J18" s="18">
        <f t="shared" si="9"/>
        <v>3.9105799300244604E-2</v>
      </c>
      <c r="K18" s="18">
        <f t="shared" si="9"/>
        <v>5.6104282131467322E-2</v>
      </c>
      <c r="L18" s="18">
        <f t="shared" si="9"/>
        <v>9.5210081431711918E-2</v>
      </c>
      <c r="M18" s="17">
        <f t="shared" si="9"/>
        <v>0.10982444189862836</v>
      </c>
      <c r="N18" s="18">
        <f t="shared" si="9"/>
        <v>0.1227668204477196</v>
      </c>
      <c r="O18" s="18">
        <f t="shared" si="9"/>
        <v>0.23259126234634797</v>
      </c>
    </row>
    <row r="19" spans="1:17" ht="15" customHeight="1" thickTop="1" thickBot="1">
      <c r="A19" s="49" t="s">
        <v>18</v>
      </c>
      <c r="B19" s="42" t="s">
        <v>9</v>
      </c>
      <c r="C19" s="43" t="s">
        <v>10</v>
      </c>
      <c r="D19" s="9">
        <v>170</v>
      </c>
      <c r="E19" s="10">
        <v>190</v>
      </c>
      <c r="F19" s="11">
        <f>D19+E19</f>
        <v>360</v>
      </c>
      <c r="G19" s="9">
        <v>1042</v>
      </c>
      <c r="H19" s="10">
        <v>928</v>
      </c>
      <c r="I19" s="11">
        <f>G19+H19</f>
        <v>1970</v>
      </c>
      <c r="J19" s="9">
        <v>628</v>
      </c>
      <c r="K19" s="10">
        <v>814</v>
      </c>
      <c r="L19" s="11">
        <f>J19+K19</f>
        <v>1442</v>
      </c>
      <c r="M19" s="10">
        <f>SUM(D19,G19,J19)</f>
        <v>1840</v>
      </c>
      <c r="N19" s="10">
        <f>SUM(E19,H19,K19)</f>
        <v>1932</v>
      </c>
      <c r="O19" s="10">
        <f>F19+I19+L19</f>
        <v>3772</v>
      </c>
    </row>
    <row r="20" spans="1:17" ht="15" customHeight="1" thickTop="1" thickBot="1">
      <c r="A20" s="49"/>
      <c r="B20" s="6" t="s">
        <v>11</v>
      </c>
      <c r="C20" s="5" t="s">
        <v>12</v>
      </c>
      <c r="D20" s="12">
        <f t="shared" ref="D20:N20" si="10">D19/$O$19</f>
        <v>4.5068928950159064E-2</v>
      </c>
      <c r="E20" s="13">
        <f t="shared" si="10"/>
        <v>5.0371155885471898E-2</v>
      </c>
      <c r="F20" s="13">
        <f t="shared" si="10"/>
        <v>9.5440084835630962E-2</v>
      </c>
      <c r="G20" s="12">
        <f t="shared" si="10"/>
        <v>0.27624602332979853</v>
      </c>
      <c r="H20" s="13">
        <f t="shared" si="10"/>
        <v>0.24602332979851538</v>
      </c>
      <c r="I20" s="29">
        <f t="shared" si="10"/>
        <v>0.52226935312831391</v>
      </c>
      <c r="J20" s="12">
        <f t="shared" si="10"/>
        <v>0.16648992576882291</v>
      </c>
      <c r="K20" s="13">
        <f t="shared" si="10"/>
        <v>0.21580063626723223</v>
      </c>
      <c r="L20" s="13">
        <f t="shared" si="10"/>
        <v>0.38229056203605516</v>
      </c>
      <c r="M20" s="12">
        <f t="shared" si="10"/>
        <v>0.48780487804878048</v>
      </c>
      <c r="N20" s="13">
        <f t="shared" si="10"/>
        <v>0.51219512195121952</v>
      </c>
      <c r="O20" s="13"/>
    </row>
    <row r="21" spans="1:17" ht="15" customHeight="1" thickTop="1" thickBot="1">
      <c r="A21" s="49"/>
      <c r="B21" s="15" t="s">
        <v>13</v>
      </c>
      <c r="C21" s="16" t="s">
        <v>12</v>
      </c>
      <c r="D21" s="17">
        <f t="shared" ref="D21:O21" si="11">D19/$O$31</f>
        <v>5.263646778338545E-3</v>
      </c>
      <c r="E21" s="18">
        <f t="shared" si="11"/>
        <v>5.8828993404960216E-3</v>
      </c>
      <c r="F21" s="18">
        <f t="shared" si="11"/>
        <v>1.1146546118834567E-2</v>
      </c>
      <c r="G21" s="17">
        <f t="shared" si="11"/>
        <v>3.2263058488404495E-2</v>
      </c>
      <c r="H21" s="18">
        <f t="shared" si="11"/>
        <v>2.8733318884106882E-2</v>
      </c>
      <c r="I21" s="19">
        <f t="shared" si="11"/>
        <v>6.099637737251138E-2</v>
      </c>
      <c r="J21" s="18">
        <f t="shared" si="11"/>
        <v>1.9444530451744744E-2</v>
      </c>
      <c r="K21" s="18">
        <f t="shared" si="11"/>
        <v>2.520357927980927E-2</v>
      </c>
      <c r="L21" s="18">
        <f t="shared" si="11"/>
        <v>4.4648109731554017E-2</v>
      </c>
      <c r="M21" s="17">
        <f t="shared" si="11"/>
        <v>5.6971235718487785E-2</v>
      </c>
      <c r="N21" s="18">
        <f t="shared" si="11"/>
        <v>5.9819797504412173E-2</v>
      </c>
      <c r="O21" s="18">
        <f t="shared" si="11"/>
        <v>0.11679103322289996</v>
      </c>
    </row>
    <row r="22" spans="1:17" ht="15" customHeight="1" thickTop="1" thickBot="1">
      <c r="A22" s="49" t="s">
        <v>19</v>
      </c>
      <c r="B22" s="6" t="s">
        <v>9</v>
      </c>
      <c r="C22" s="5" t="s">
        <v>10</v>
      </c>
      <c r="D22" s="9">
        <v>47</v>
      </c>
      <c r="E22" s="10">
        <v>43</v>
      </c>
      <c r="F22" s="11">
        <f>D22+E22</f>
        <v>90</v>
      </c>
      <c r="G22" s="9">
        <v>264</v>
      </c>
      <c r="H22" s="10">
        <v>239</v>
      </c>
      <c r="I22" s="11">
        <f>G22+H22</f>
        <v>503</v>
      </c>
      <c r="J22" s="9">
        <v>233</v>
      </c>
      <c r="K22" s="10">
        <v>299</v>
      </c>
      <c r="L22" s="11">
        <f>J22+K22</f>
        <v>532</v>
      </c>
      <c r="M22" s="10">
        <f>SUM(D22,G22,J22)</f>
        <v>544</v>
      </c>
      <c r="N22" s="10">
        <f>SUM(E22,H22,K22)</f>
        <v>581</v>
      </c>
      <c r="O22" s="10">
        <f>F22+I22+L22</f>
        <v>1125</v>
      </c>
    </row>
    <row r="23" spans="1:17" ht="15" customHeight="1" thickTop="1" thickBot="1">
      <c r="A23" s="49"/>
      <c r="B23" s="6" t="s">
        <v>11</v>
      </c>
      <c r="C23" s="5" t="s">
        <v>12</v>
      </c>
      <c r="D23" s="12">
        <f t="shared" ref="D23:N23" si="12">D22/$O$22</f>
        <v>4.1777777777777775E-2</v>
      </c>
      <c r="E23" s="13">
        <f t="shared" si="12"/>
        <v>3.822222222222222E-2</v>
      </c>
      <c r="F23" s="13">
        <f t="shared" si="12"/>
        <v>0.08</v>
      </c>
      <c r="G23" s="12">
        <f t="shared" si="12"/>
        <v>0.23466666666666666</v>
      </c>
      <c r="H23" s="13">
        <f t="shared" si="12"/>
        <v>0.21244444444444444</v>
      </c>
      <c r="I23" s="29">
        <f t="shared" si="12"/>
        <v>0.44711111111111113</v>
      </c>
      <c r="J23" s="12">
        <f t="shared" si="12"/>
        <v>0.20711111111111111</v>
      </c>
      <c r="K23" s="13">
        <f t="shared" si="12"/>
        <v>0.26577777777777778</v>
      </c>
      <c r="L23" s="13">
        <f t="shared" si="12"/>
        <v>0.47288888888888891</v>
      </c>
      <c r="M23" s="12">
        <f t="shared" si="12"/>
        <v>0.48355555555555557</v>
      </c>
      <c r="N23" s="13">
        <f t="shared" si="12"/>
        <v>0.51644444444444448</v>
      </c>
      <c r="O23" s="13"/>
    </row>
    <row r="24" spans="1:17" ht="15" customHeight="1" thickTop="1" thickBot="1">
      <c r="A24" s="49"/>
      <c r="B24" s="6" t="s">
        <v>13</v>
      </c>
      <c r="C24" s="5" t="s">
        <v>12</v>
      </c>
      <c r="D24" s="17">
        <f t="shared" ref="D24:O24" si="13">D22/$O$31</f>
        <v>1.4552435210700683E-3</v>
      </c>
      <c r="E24" s="18">
        <f t="shared" si="13"/>
        <v>1.3313930086385733E-3</v>
      </c>
      <c r="F24" s="18">
        <f t="shared" si="13"/>
        <v>2.7866365297086419E-3</v>
      </c>
      <c r="G24" s="17">
        <f t="shared" si="13"/>
        <v>8.1741338204786816E-3</v>
      </c>
      <c r="H24" s="18">
        <f t="shared" si="13"/>
        <v>7.4000681177818373E-3</v>
      </c>
      <c r="I24" s="19">
        <f t="shared" si="13"/>
        <v>1.5574201938260519E-2</v>
      </c>
      <c r="J24" s="18">
        <f t="shared" si="13"/>
        <v>7.2142923491345943E-3</v>
      </c>
      <c r="K24" s="18">
        <f t="shared" si="13"/>
        <v>9.2578258042542647E-3</v>
      </c>
      <c r="L24" s="18">
        <f t="shared" si="13"/>
        <v>1.6472118153388858E-2</v>
      </c>
      <c r="M24" s="17">
        <f t="shared" si="13"/>
        <v>1.6843669690683346E-2</v>
      </c>
      <c r="N24" s="18">
        <f t="shared" si="13"/>
        <v>1.7989286930674676E-2</v>
      </c>
      <c r="O24" s="13">
        <f t="shared" si="13"/>
        <v>3.4832956621358019E-2</v>
      </c>
    </row>
    <row r="25" spans="1:17" ht="15" customHeight="1" thickTop="1" thickBot="1">
      <c r="A25" s="49" t="s">
        <v>20</v>
      </c>
      <c r="B25" s="42" t="s">
        <v>9</v>
      </c>
      <c r="C25" s="43" t="s">
        <v>10</v>
      </c>
      <c r="D25" s="9">
        <v>59</v>
      </c>
      <c r="E25" s="10">
        <v>64</v>
      </c>
      <c r="F25" s="11">
        <f>D25+E25</f>
        <v>123</v>
      </c>
      <c r="G25" s="9">
        <v>386</v>
      </c>
      <c r="H25" s="10">
        <v>330</v>
      </c>
      <c r="I25" s="11">
        <f>G25+H25</f>
        <v>716</v>
      </c>
      <c r="J25" s="9">
        <v>319</v>
      </c>
      <c r="K25" s="10">
        <v>419</v>
      </c>
      <c r="L25" s="11">
        <f>J25+K25</f>
        <v>738</v>
      </c>
      <c r="M25" s="10">
        <f>SUM(D25,G25,J25)</f>
        <v>764</v>
      </c>
      <c r="N25" s="10">
        <f>SUM(E25,H25,K25)</f>
        <v>813</v>
      </c>
      <c r="O25" s="44">
        <f>F25+I25+L25</f>
        <v>1577</v>
      </c>
    </row>
    <row r="26" spans="1:17" ht="15" customHeight="1" thickTop="1" thickBot="1">
      <c r="A26" s="49"/>
      <c r="B26" s="6" t="s">
        <v>11</v>
      </c>
      <c r="C26" s="5" t="s">
        <v>12</v>
      </c>
      <c r="D26" s="12">
        <f t="shared" ref="D26:N26" si="14">D25/$O$25</f>
        <v>3.7412809131261889E-2</v>
      </c>
      <c r="E26" s="13">
        <f t="shared" si="14"/>
        <v>4.0583386176284084E-2</v>
      </c>
      <c r="F26" s="13">
        <f t="shared" si="14"/>
        <v>7.7996195307545979E-2</v>
      </c>
      <c r="G26" s="12">
        <f t="shared" si="14"/>
        <v>0.24476854787571339</v>
      </c>
      <c r="H26" s="13">
        <f t="shared" si="14"/>
        <v>0.20925808497146481</v>
      </c>
      <c r="I26" s="29">
        <f t="shared" si="14"/>
        <v>0.4540266328471782</v>
      </c>
      <c r="J26" s="12">
        <f t="shared" si="14"/>
        <v>0.20228281547241597</v>
      </c>
      <c r="K26" s="13">
        <f t="shared" si="14"/>
        <v>0.26569435637285987</v>
      </c>
      <c r="L26" s="13">
        <f t="shared" si="14"/>
        <v>0.46797717184527582</v>
      </c>
      <c r="M26" s="12">
        <f t="shared" si="14"/>
        <v>0.48446417247939128</v>
      </c>
      <c r="N26" s="13">
        <f t="shared" si="14"/>
        <v>0.51553582752060878</v>
      </c>
      <c r="O26" s="13"/>
    </row>
    <row r="27" spans="1:17" ht="15" customHeight="1" thickTop="1" thickBot="1">
      <c r="A27" s="49"/>
      <c r="B27" s="15" t="s">
        <v>13</v>
      </c>
      <c r="C27" s="16" t="s">
        <v>12</v>
      </c>
      <c r="D27" s="17">
        <f t="shared" ref="D27:O27" si="15">D25/$O$31</f>
        <v>1.8267950583645541E-3</v>
      </c>
      <c r="E27" s="18">
        <f t="shared" si="15"/>
        <v>1.981608198903923E-3</v>
      </c>
      <c r="F27" s="18">
        <f t="shared" si="15"/>
        <v>3.8084032572684771E-3</v>
      </c>
      <c r="G27" s="17">
        <f t="shared" si="15"/>
        <v>1.1951574449639285E-2</v>
      </c>
      <c r="H27" s="18">
        <f t="shared" si="15"/>
        <v>1.0217667275598353E-2</v>
      </c>
      <c r="I27" s="19">
        <f t="shared" si="15"/>
        <v>2.2169241725237637E-2</v>
      </c>
      <c r="J27" s="18">
        <f t="shared" si="15"/>
        <v>9.8770783664117404E-3</v>
      </c>
      <c r="K27" s="18">
        <f t="shared" si="15"/>
        <v>1.2973341177199121E-2</v>
      </c>
      <c r="L27" s="18">
        <f t="shared" si="15"/>
        <v>2.2850419543610861E-2</v>
      </c>
      <c r="M27" s="17">
        <f t="shared" si="15"/>
        <v>2.3655447874415581E-2</v>
      </c>
      <c r="N27" s="18">
        <f t="shared" si="15"/>
        <v>2.5172616651701396E-2</v>
      </c>
      <c r="O27" s="18">
        <f t="shared" si="15"/>
        <v>4.8828064526116974E-2</v>
      </c>
    </row>
    <row r="28" spans="1:17" ht="15" customHeight="1" thickTop="1" thickBot="1">
      <c r="A28" s="49" t="s">
        <v>21</v>
      </c>
      <c r="B28" s="42" t="s">
        <v>9</v>
      </c>
      <c r="C28" s="43" t="s">
        <v>10</v>
      </c>
      <c r="D28" s="9">
        <v>187</v>
      </c>
      <c r="E28" s="10">
        <v>191</v>
      </c>
      <c r="F28" s="11">
        <f>D28+E28</f>
        <v>378</v>
      </c>
      <c r="G28" s="9">
        <v>1036</v>
      </c>
      <c r="H28" s="10">
        <v>958</v>
      </c>
      <c r="I28" s="11">
        <f>G28+H28</f>
        <v>1994</v>
      </c>
      <c r="J28" s="9">
        <v>492</v>
      </c>
      <c r="K28" s="10">
        <v>657</v>
      </c>
      <c r="L28" s="11">
        <f>J28+K28</f>
        <v>1149</v>
      </c>
      <c r="M28" s="10">
        <f>SUM(D28,G28,J28)</f>
        <v>1715</v>
      </c>
      <c r="N28" s="10">
        <f>SUM(E28,H28,K28)</f>
        <v>1806</v>
      </c>
      <c r="O28" s="10">
        <f>F28+I28+L28</f>
        <v>3521</v>
      </c>
    </row>
    <row r="29" spans="1:17" ht="15" customHeight="1" thickTop="1" thickBot="1">
      <c r="A29" s="49"/>
      <c r="B29" s="6" t="s">
        <v>11</v>
      </c>
      <c r="C29" s="5" t="s">
        <v>12</v>
      </c>
      <c r="D29" s="12">
        <f t="shared" ref="D29:N29" si="16">D28/$O$28</f>
        <v>5.3109911956830444E-2</v>
      </c>
      <c r="E29" s="13">
        <f t="shared" si="16"/>
        <v>5.4245952854302754E-2</v>
      </c>
      <c r="F29" s="13">
        <f t="shared" si="16"/>
        <v>0.1073558648111332</v>
      </c>
      <c r="G29" s="12">
        <f t="shared" si="16"/>
        <v>0.29423459244532801</v>
      </c>
      <c r="H29" s="13">
        <f t="shared" si="16"/>
        <v>0.27208179494461798</v>
      </c>
      <c r="I29" s="29">
        <f t="shared" si="16"/>
        <v>0.56631638738994605</v>
      </c>
      <c r="J29" s="12">
        <f t="shared" si="16"/>
        <v>0.13973303038909402</v>
      </c>
      <c r="K29" s="13">
        <f t="shared" si="16"/>
        <v>0.18659471740982675</v>
      </c>
      <c r="L29" s="13">
        <f t="shared" si="16"/>
        <v>0.32632774779892076</v>
      </c>
      <c r="M29" s="12">
        <f t="shared" si="16"/>
        <v>0.48707753479125249</v>
      </c>
      <c r="N29" s="13">
        <f t="shared" si="16"/>
        <v>0.51292246520874751</v>
      </c>
      <c r="O29" s="13"/>
    </row>
    <row r="30" spans="1:17" ht="15" customHeight="1" thickTop="1" thickBot="1">
      <c r="A30" s="49"/>
      <c r="B30" s="15" t="s">
        <v>13</v>
      </c>
      <c r="C30" s="16" t="s">
        <v>12</v>
      </c>
      <c r="D30" s="17">
        <f t="shared" ref="D30:O30" si="17">D28/$O$31</f>
        <v>5.7900114561723996E-3</v>
      </c>
      <c r="E30" s="18">
        <f t="shared" si="17"/>
        <v>5.9138619686038953E-3</v>
      </c>
      <c r="F30" s="18">
        <f t="shared" si="17"/>
        <v>1.1703873424776296E-2</v>
      </c>
      <c r="G30" s="17">
        <f t="shared" si="17"/>
        <v>3.2077282719757252E-2</v>
      </c>
      <c r="H30" s="18">
        <f t="shared" si="17"/>
        <v>2.9662197727343097E-2</v>
      </c>
      <c r="I30" s="19">
        <f t="shared" si="17"/>
        <v>6.1739480447100349E-2</v>
      </c>
      <c r="J30" s="18">
        <f t="shared" si="17"/>
        <v>1.5233613029073908E-2</v>
      </c>
      <c r="K30" s="18">
        <f t="shared" si="17"/>
        <v>2.0342446666873085E-2</v>
      </c>
      <c r="L30" s="18">
        <f t="shared" si="17"/>
        <v>3.5576059695946995E-2</v>
      </c>
      <c r="M30" s="17">
        <f t="shared" si="17"/>
        <v>5.3100907205003559E-2</v>
      </c>
      <c r="N30" s="18">
        <f t="shared" si="17"/>
        <v>5.5918506362820079E-2</v>
      </c>
      <c r="O30" s="18">
        <f t="shared" si="17"/>
        <v>0.10901941356782363</v>
      </c>
    </row>
    <row r="31" spans="1:17" ht="15" customHeight="1" thickTop="1" thickBot="1">
      <c r="A31" s="50" t="s">
        <v>22</v>
      </c>
      <c r="B31" s="6" t="s">
        <v>9</v>
      </c>
      <c r="C31" s="5" t="s">
        <v>10</v>
      </c>
      <c r="D31" s="9">
        <f>D4+D7+D10+D13+D16+D19+D22+D25+D28</f>
        <v>1481</v>
      </c>
      <c r="E31" s="9">
        <f>E4+E7+E10+E13+E16+E19+E22+E25+E28</f>
        <v>1497</v>
      </c>
      <c r="F31" s="11">
        <f>D31+E31</f>
        <v>2978</v>
      </c>
      <c r="G31" s="10">
        <f>G4+G7+G10+G13+G16+G19+G22+G25+G28</f>
        <v>8554</v>
      </c>
      <c r="H31" s="10">
        <f>H4+H7+H10+H13+H16+H19+H22+H25+H28</f>
        <v>7905</v>
      </c>
      <c r="I31" s="10">
        <f>G31+H31</f>
        <v>16459</v>
      </c>
      <c r="J31" s="9">
        <f>J4+J7+J10+J13+J16+J19+J22+J25+J28</f>
        <v>5309</v>
      </c>
      <c r="K31" s="9">
        <f>K4+K7+K10+K13+K16+K19+K22+K25+K28</f>
        <v>7551</v>
      </c>
      <c r="L31" s="11">
        <f>J31+K31</f>
        <v>12860</v>
      </c>
      <c r="M31" s="10">
        <f>M4+M7+M10+M13+M16+M19+M22+M25+M28</f>
        <v>15344</v>
      </c>
      <c r="N31" s="10">
        <f>N4+N7+N10+N13+N16+N19+N22+N25+N28</f>
        <v>16953</v>
      </c>
      <c r="O31" s="10">
        <f>F31+I31+L31</f>
        <v>32297</v>
      </c>
    </row>
    <row r="32" spans="1:17" ht="15" customHeight="1" thickTop="1">
      <c r="A32" s="50"/>
      <c r="B32" s="6" t="s">
        <v>13</v>
      </c>
      <c r="C32" s="5" t="s">
        <v>12</v>
      </c>
      <c r="D32" s="12">
        <f>D31/O31</f>
        <v>4.5855652227761091E-2</v>
      </c>
      <c r="E32" s="13">
        <f>E31/O31%/100</f>
        <v>4.6351054277487071E-2</v>
      </c>
      <c r="F32" s="29">
        <f>F31/O31%/100</f>
        <v>9.2206706505248162E-2</v>
      </c>
      <c r="G32" s="12">
        <f>G31/O31%/100</f>
        <v>0.26485432083475241</v>
      </c>
      <c r="H32" s="13">
        <f>H31/O31%/100</f>
        <v>0.24475957519274236</v>
      </c>
      <c r="I32" s="29">
        <f>I31/O31%/100</f>
        <v>0.50961389602749474</v>
      </c>
      <c r="J32" s="12">
        <f>J31/O31%/100</f>
        <v>0.16438059262470198</v>
      </c>
      <c r="K32" s="13">
        <f>K31/O31%/100</f>
        <v>0.23379880484255502</v>
      </c>
      <c r="L32" s="29">
        <f>L31/O31%/100</f>
        <v>0.398179397467257</v>
      </c>
      <c r="M32" s="12">
        <f>M31/O31%/100</f>
        <v>0.47509056568721547</v>
      </c>
      <c r="N32" s="13">
        <f>N31/O31%/100</f>
        <v>0.52490943431278447</v>
      </c>
      <c r="O32" s="45">
        <f>O31/O31</f>
        <v>1</v>
      </c>
    </row>
    <row r="33" spans="10:10" ht="15.75" customHeight="1">
      <c r="J33" s="47" t="s">
        <v>35</v>
      </c>
    </row>
    <row r="49" spans="7:7">
      <c r="G49" s="41"/>
    </row>
  </sheetData>
  <mergeCells count="15">
    <mergeCell ref="A1:C1"/>
    <mergeCell ref="D2:F2"/>
    <mergeCell ref="G2:I2"/>
    <mergeCell ref="J2:L2"/>
    <mergeCell ref="M2:O2"/>
    <mergeCell ref="A4:A6"/>
    <mergeCell ref="A25:A27"/>
    <mergeCell ref="A28:A30"/>
    <mergeCell ref="A31:A32"/>
    <mergeCell ref="A7:A9"/>
    <mergeCell ref="A10:A12"/>
    <mergeCell ref="A13:A15"/>
    <mergeCell ref="A16:A18"/>
    <mergeCell ref="A19:A21"/>
    <mergeCell ref="A22:A24"/>
  </mergeCells>
  <phoneticPr fontId="7"/>
  <pageMargins left="0.59015748031496096" right="0.59015748031496096" top="0.98385826771653595" bottom="0.39409448818897613" header="0.59015748031496096" footer="0.35433070866141703"/>
  <pageSetup paperSize="9" scale="99" fitToWidth="0" fitToHeight="0" pageOrder="overThenDown" orientation="landscape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J49"/>
  <sheetViews>
    <sheetView workbookViewId="0">
      <selection activeCell="L28" sqref="L28"/>
    </sheetView>
  </sheetViews>
  <sheetFormatPr defaultRowHeight="14.25"/>
  <cols>
    <col min="1" max="1" width="7.375" style="46" customWidth="1"/>
    <col min="2" max="2" width="15.125" style="40" customWidth="1"/>
    <col min="3" max="3" width="4.625" style="46" customWidth="1"/>
    <col min="4" max="15" width="7.625" style="1" customWidth="1"/>
    <col min="16" max="1024" width="10.75" style="1" customWidth="1"/>
    <col min="1025" max="1025" width="9" customWidth="1"/>
  </cols>
  <sheetData>
    <row r="1" spans="1:17" ht="13.5" customHeight="1">
      <c r="A1" s="51" t="s">
        <v>37</v>
      </c>
      <c r="B1" s="51"/>
      <c r="C1" s="51"/>
    </row>
    <row r="2" spans="1:17" ht="36" customHeight="1">
      <c r="A2" s="2"/>
      <c r="B2" s="3"/>
      <c r="C2" s="4"/>
      <c r="D2" s="52" t="s">
        <v>0</v>
      </c>
      <c r="E2" s="52"/>
      <c r="F2" s="52"/>
      <c r="G2" s="53" t="s">
        <v>1</v>
      </c>
      <c r="H2" s="53"/>
      <c r="I2" s="53"/>
      <c r="J2" s="53" t="s">
        <v>2</v>
      </c>
      <c r="K2" s="53"/>
      <c r="L2" s="53"/>
      <c r="M2" s="54" t="s">
        <v>3</v>
      </c>
      <c r="N2" s="54"/>
      <c r="O2" s="54"/>
    </row>
    <row r="3" spans="1:17" ht="15" customHeight="1">
      <c r="A3" s="5" t="s">
        <v>4</v>
      </c>
      <c r="B3" s="6"/>
      <c r="C3" s="5" t="s">
        <v>5</v>
      </c>
      <c r="D3" s="7" t="s">
        <v>6</v>
      </c>
      <c r="E3" s="5" t="s">
        <v>7</v>
      </c>
      <c r="F3" s="8" t="s">
        <v>3</v>
      </c>
      <c r="G3" s="5" t="s">
        <v>6</v>
      </c>
      <c r="H3" s="5" t="s">
        <v>7</v>
      </c>
      <c r="I3" s="5" t="s">
        <v>3</v>
      </c>
      <c r="J3" s="7" t="s">
        <v>6</v>
      </c>
      <c r="K3" s="5" t="s">
        <v>7</v>
      </c>
      <c r="L3" s="8" t="s">
        <v>3</v>
      </c>
      <c r="M3" s="5" t="s">
        <v>6</v>
      </c>
      <c r="N3" s="5" t="s">
        <v>7</v>
      </c>
      <c r="O3" s="5" t="s">
        <v>3</v>
      </c>
    </row>
    <row r="4" spans="1:17" ht="15" customHeight="1" thickBot="1">
      <c r="A4" s="48" t="s">
        <v>8</v>
      </c>
      <c r="B4" s="6" t="s">
        <v>9</v>
      </c>
      <c r="C4" s="5" t="s">
        <v>10</v>
      </c>
      <c r="D4" s="9">
        <v>169</v>
      </c>
      <c r="E4" s="10">
        <v>153</v>
      </c>
      <c r="F4" s="11">
        <f>D4+E4</f>
        <v>322</v>
      </c>
      <c r="G4" s="10">
        <v>1132</v>
      </c>
      <c r="H4" s="10">
        <v>1145</v>
      </c>
      <c r="I4" s="10">
        <f>G4+H4</f>
        <v>2277</v>
      </c>
      <c r="J4" s="9">
        <v>871</v>
      </c>
      <c r="K4" s="10">
        <v>1301</v>
      </c>
      <c r="L4" s="11">
        <f>J4+K4</f>
        <v>2172</v>
      </c>
      <c r="M4" s="10">
        <f>SUM(D4,G4,J4)</f>
        <v>2172</v>
      </c>
      <c r="N4" s="10">
        <f>SUM(E4,H4,K4)</f>
        <v>2599</v>
      </c>
      <c r="O4" s="10">
        <f>F4+I4+L4</f>
        <v>4771</v>
      </c>
    </row>
    <row r="5" spans="1:17" ht="15" customHeight="1" thickTop="1" thickBot="1">
      <c r="A5" s="48"/>
      <c r="B5" s="6" t="s">
        <v>11</v>
      </c>
      <c r="C5" s="5" t="s">
        <v>12</v>
      </c>
      <c r="D5" s="12">
        <f t="shared" ref="D5:N5" si="0">D4/$O$4</f>
        <v>3.5422343324250684E-2</v>
      </c>
      <c r="E5" s="13">
        <f t="shared" si="0"/>
        <v>3.2068748690002098E-2</v>
      </c>
      <c r="F5" s="13">
        <f t="shared" si="0"/>
        <v>6.7491092014252782E-2</v>
      </c>
      <c r="G5" s="12">
        <f t="shared" si="0"/>
        <v>0.23726682037308741</v>
      </c>
      <c r="H5" s="13">
        <f t="shared" si="0"/>
        <v>0.23999161601341437</v>
      </c>
      <c r="I5" s="13">
        <f t="shared" si="0"/>
        <v>0.47725843638650178</v>
      </c>
      <c r="J5" s="12">
        <f t="shared" si="0"/>
        <v>0.18256130790190736</v>
      </c>
      <c r="K5" s="13">
        <f t="shared" si="0"/>
        <v>0.27268916369733809</v>
      </c>
      <c r="L5" s="13">
        <f t="shared" si="0"/>
        <v>0.45525047159924542</v>
      </c>
      <c r="M5" s="12">
        <f t="shared" si="0"/>
        <v>0.45525047159924542</v>
      </c>
      <c r="N5" s="13">
        <f t="shared" si="0"/>
        <v>0.54474952840075452</v>
      </c>
      <c r="O5" s="13"/>
      <c r="P5" s="14"/>
    </row>
    <row r="6" spans="1:17" ht="15" customHeight="1" thickTop="1" thickBot="1">
      <c r="A6" s="48"/>
      <c r="B6" s="15" t="s">
        <v>13</v>
      </c>
      <c r="C6" s="16" t="s">
        <v>12</v>
      </c>
      <c r="D6" s="17">
        <f t="shared" ref="D6:O6" si="1">D4/$O$31</f>
        <v>5.2407975935745959E-3</v>
      </c>
      <c r="E6" s="18">
        <f t="shared" si="1"/>
        <v>4.7446274072006694E-3</v>
      </c>
      <c r="F6" s="18">
        <f t="shared" si="1"/>
        <v>9.9854250007752662E-3</v>
      </c>
      <c r="G6" s="17">
        <f t="shared" si="1"/>
        <v>3.5104040685955282E-2</v>
      </c>
      <c r="H6" s="18">
        <f t="shared" si="1"/>
        <v>3.5507178962384096E-2</v>
      </c>
      <c r="I6" s="19">
        <f t="shared" si="1"/>
        <v>7.0611219648339385E-2</v>
      </c>
      <c r="J6" s="18">
        <f t="shared" si="1"/>
        <v>2.7010264520730611E-2</v>
      </c>
      <c r="K6" s="18">
        <f t="shared" si="1"/>
        <v>4.0344838279529879E-2</v>
      </c>
      <c r="L6" s="18">
        <f t="shared" si="1"/>
        <v>6.7355102800260483E-2</v>
      </c>
      <c r="M6" s="17">
        <f t="shared" si="1"/>
        <v>6.7355102800260483E-2</v>
      </c>
      <c r="N6" s="18">
        <f t="shared" si="1"/>
        <v>8.0596644649114646E-2</v>
      </c>
      <c r="O6" s="18">
        <f t="shared" si="1"/>
        <v>0.14795174744937514</v>
      </c>
    </row>
    <row r="7" spans="1:17" ht="15" customHeight="1" thickTop="1" thickBot="1">
      <c r="A7" s="49" t="s">
        <v>14</v>
      </c>
      <c r="B7" s="6" t="s">
        <v>9</v>
      </c>
      <c r="C7" s="20" t="s">
        <v>10</v>
      </c>
      <c r="D7" s="21">
        <v>182</v>
      </c>
      <c r="E7" s="22">
        <v>182</v>
      </c>
      <c r="F7" s="23">
        <f>D7+E7</f>
        <v>364</v>
      </c>
      <c r="G7" s="21">
        <v>1069</v>
      </c>
      <c r="H7" s="22">
        <v>962</v>
      </c>
      <c r="I7" s="24">
        <f>G7+H7</f>
        <v>2031</v>
      </c>
      <c r="J7" s="25">
        <v>585</v>
      </c>
      <c r="K7" s="22">
        <v>936</v>
      </c>
      <c r="L7" s="24">
        <f>J7+K7</f>
        <v>1521</v>
      </c>
      <c r="M7" s="25">
        <f>SUM(D7,G7,J7)</f>
        <v>1836</v>
      </c>
      <c r="N7" s="25">
        <f>SUM(E7,H7,K7)</f>
        <v>2080</v>
      </c>
      <c r="O7" s="25">
        <f>F7+I7+L7</f>
        <v>3916</v>
      </c>
    </row>
    <row r="8" spans="1:17" ht="15" customHeight="1" thickTop="1" thickBot="1">
      <c r="A8" s="49"/>
      <c r="B8" s="6" t="s">
        <v>11</v>
      </c>
      <c r="C8" s="26" t="s">
        <v>12</v>
      </c>
      <c r="D8" s="27">
        <f t="shared" ref="D8:N8" si="2">D7/$O$7</f>
        <v>4.6475995914198161E-2</v>
      </c>
      <c r="E8" s="28">
        <f t="shared" si="2"/>
        <v>4.6475995914198161E-2</v>
      </c>
      <c r="F8" s="29">
        <f t="shared" si="2"/>
        <v>9.2951991828396321E-2</v>
      </c>
      <c r="G8" s="27">
        <f t="shared" si="2"/>
        <v>0.27298263534218592</v>
      </c>
      <c r="H8" s="28">
        <f t="shared" si="2"/>
        <v>0.245658835546476</v>
      </c>
      <c r="I8" s="29">
        <f t="shared" si="2"/>
        <v>0.51864147088866186</v>
      </c>
      <c r="J8" s="27">
        <f t="shared" si="2"/>
        <v>0.14938712972420837</v>
      </c>
      <c r="K8" s="28">
        <f t="shared" si="2"/>
        <v>0.23901940755873341</v>
      </c>
      <c r="L8" s="29">
        <f t="shared" si="2"/>
        <v>0.38840653728294178</v>
      </c>
      <c r="M8" s="27">
        <f t="shared" si="2"/>
        <v>0.46884576098059244</v>
      </c>
      <c r="N8" s="13">
        <f t="shared" si="2"/>
        <v>0.5311542390194075</v>
      </c>
      <c r="O8" s="30"/>
    </row>
    <row r="9" spans="1:17" ht="15" customHeight="1" thickTop="1" thickBot="1">
      <c r="A9" s="49"/>
      <c r="B9" s="15" t="s">
        <v>13</v>
      </c>
      <c r="C9" s="31" t="s">
        <v>12</v>
      </c>
      <c r="D9" s="32">
        <f t="shared" ref="D9:O9" si="3">D7/$O$31</f>
        <v>5.6439358700034114E-3</v>
      </c>
      <c r="E9" s="33">
        <f t="shared" si="3"/>
        <v>5.6439358700034114E-3</v>
      </c>
      <c r="F9" s="19">
        <f t="shared" si="3"/>
        <v>1.1287871740006823E-2</v>
      </c>
      <c r="G9" s="32">
        <f t="shared" si="3"/>
        <v>3.315037057710795E-2</v>
      </c>
      <c r="H9" s="33">
        <f t="shared" si="3"/>
        <v>2.9832232455732317E-2</v>
      </c>
      <c r="I9" s="19">
        <f t="shared" si="3"/>
        <v>6.298260303284027E-2</v>
      </c>
      <c r="J9" s="32">
        <f t="shared" si="3"/>
        <v>1.8141222439296677E-2</v>
      </c>
      <c r="K9" s="33">
        <f t="shared" si="3"/>
        <v>2.9025955902874687E-2</v>
      </c>
      <c r="L9" s="19">
        <f t="shared" si="3"/>
        <v>4.7167178342171365E-2</v>
      </c>
      <c r="M9" s="32">
        <f t="shared" si="3"/>
        <v>5.6935528886408036E-2</v>
      </c>
      <c r="N9" s="33">
        <f t="shared" si="3"/>
        <v>6.4502124228610416E-2</v>
      </c>
      <c r="O9" s="18">
        <f t="shared" si="3"/>
        <v>0.12143765311501845</v>
      </c>
    </row>
    <row r="10" spans="1:17" ht="15" customHeight="1" thickTop="1" thickBot="1">
      <c r="A10" s="49" t="s">
        <v>15</v>
      </c>
      <c r="B10" s="34" t="s">
        <v>9</v>
      </c>
      <c r="C10" s="35" t="s">
        <v>10</v>
      </c>
      <c r="D10" s="36">
        <v>24</v>
      </c>
      <c r="E10" s="37">
        <v>23</v>
      </c>
      <c r="F10" s="38">
        <f>D10+E10</f>
        <v>47</v>
      </c>
      <c r="G10" s="36">
        <v>212</v>
      </c>
      <c r="H10" s="37">
        <v>170</v>
      </c>
      <c r="I10" s="38">
        <f>G10+H10</f>
        <v>382</v>
      </c>
      <c r="J10" s="36">
        <v>210</v>
      </c>
      <c r="K10" s="37">
        <v>280</v>
      </c>
      <c r="L10" s="38">
        <f>J10+K10</f>
        <v>490</v>
      </c>
      <c r="M10" s="37">
        <f>SUM(D10,G10,J10)</f>
        <v>446</v>
      </c>
      <c r="N10" s="37">
        <f>SUM(E10,H10,K10)</f>
        <v>473</v>
      </c>
      <c r="O10" s="37">
        <f>F10+I10+L10</f>
        <v>919</v>
      </c>
      <c r="P10" s="39"/>
    </row>
    <row r="11" spans="1:17" ht="15" customHeight="1" thickTop="1" thickBot="1">
      <c r="A11" s="49"/>
      <c r="B11" s="6" t="s">
        <v>11</v>
      </c>
      <c r="C11" s="5" t="s">
        <v>12</v>
      </c>
      <c r="D11" s="12">
        <f t="shared" ref="D11:N11" si="4">D10/$O$10</f>
        <v>2.6115342763873776E-2</v>
      </c>
      <c r="E11" s="13">
        <f t="shared" si="4"/>
        <v>2.5027203482045703E-2</v>
      </c>
      <c r="F11" s="13">
        <f t="shared" si="4"/>
        <v>5.1142546245919476E-2</v>
      </c>
      <c r="G11" s="12">
        <f t="shared" si="4"/>
        <v>0.23068552774755169</v>
      </c>
      <c r="H11" s="13">
        <f t="shared" si="4"/>
        <v>0.18498367791077258</v>
      </c>
      <c r="I11" s="29">
        <f t="shared" si="4"/>
        <v>0.41566920565832427</v>
      </c>
      <c r="J11" s="12">
        <f t="shared" si="4"/>
        <v>0.22850924918389554</v>
      </c>
      <c r="K11" s="13">
        <f t="shared" si="4"/>
        <v>0.30467899891186073</v>
      </c>
      <c r="L11" s="13">
        <f t="shared" si="4"/>
        <v>0.53318824809575627</v>
      </c>
      <c r="M11" s="12">
        <f t="shared" si="4"/>
        <v>0.48531011969532101</v>
      </c>
      <c r="N11" s="13">
        <f t="shared" si="4"/>
        <v>0.51468988030467899</v>
      </c>
      <c r="O11" s="13"/>
      <c r="Q11" s="40"/>
    </row>
    <row r="12" spans="1:17" ht="15" customHeight="1" thickTop="1" thickBot="1">
      <c r="A12" s="49"/>
      <c r="B12" s="15" t="s">
        <v>13</v>
      </c>
      <c r="C12" s="16" t="s">
        <v>12</v>
      </c>
      <c r="D12" s="17">
        <f t="shared" ref="D12:O12" si="5">D10/$O$31</f>
        <v>7.4425527956088939E-4</v>
      </c>
      <c r="E12" s="18">
        <f t="shared" si="5"/>
        <v>7.1324464291251904E-4</v>
      </c>
      <c r="F12" s="18">
        <f t="shared" si="5"/>
        <v>1.4574999224734083E-3</v>
      </c>
      <c r="G12" s="17">
        <f t="shared" si="5"/>
        <v>6.5742549694545226E-3</v>
      </c>
      <c r="H12" s="18">
        <f t="shared" si="5"/>
        <v>5.2718082302229668E-3</v>
      </c>
      <c r="I12" s="19">
        <f t="shared" si="5"/>
        <v>1.1846063199677489E-2</v>
      </c>
      <c r="J12" s="18">
        <f t="shared" si="5"/>
        <v>6.5122336961577825E-3</v>
      </c>
      <c r="K12" s="18">
        <f t="shared" si="5"/>
        <v>8.6829782615437095E-3</v>
      </c>
      <c r="L12" s="18">
        <f t="shared" si="5"/>
        <v>1.5195211957701491E-2</v>
      </c>
      <c r="M12" s="17">
        <f t="shared" si="5"/>
        <v>1.3830743945173194E-2</v>
      </c>
      <c r="N12" s="18">
        <f t="shared" si="5"/>
        <v>1.4668031134679195E-2</v>
      </c>
      <c r="O12" s="18">
        <f t="shared" si="5"/>
        <v>2.8498775079852389E-2</v>
      </c>
    </row>
    <row r="13" spans="1:17" ht="15" customHeight="1" thickTop="1" thickBot="1">
      <c r="A13" s="49" t="s">
        <v>16</v>
      </c>
      <c r="B13" s="6" t="s">
        <v>9</v>
      </c>
      <c r="C13" s="5" t="s">
        <v>10</v>
      </c>
      <c r="D13" s="9">
        <v>266</v>
      </c>
      <c r="E13" s="10">
        <v>297</v>
      </c>
      <c r="F13" s="11">
        <f>D13+E13</f>
        <v>563</v>
      </c>
      <c r="G13" s="9">
        <v>1496</v>
      </c>
      <c r="H13" s="10">
        <v>1363</v>
      </c>
      <c r="I13" s="11">
        <f>G13+H13</f>
        <v>2859</v>
      </c>
      <c r="J13" s="9">
        <v>701</v>
      </c>
      <c r="K13" s="10">
        <v>1014</v>
      </c>
      <c r="L13" s="11">
        <f>J13+K13</f>
        <v>1715</v>
      </c>
      <c r="M13" s="10">
        <f>SUM(D13,G13,J13)</f>
        <v>2463</v>
      </c>
      <c r="N13" s="10">
        <f>SUM(E13,H13,K13)</f>
        <v>2674</v>
      </c>
      <c r="O13" s="10">
        <f>F13+I13+L13</f>
        <v>5137</v>
      </c>
    </row>
    <row r="14" spans="1:17" ht="15" customHeight="1" thickTop="1" thickBot="1">
      <c r="A14" s="49"/>
      <c r="B14" s="6" t="s">
        <v>11</v>
      </c>
      <c r="C14" s="5" t="s">
        <v>12</v>
      </c>
      <c r="D14" s="12">
        <f t="shared" ref="D14:N14" si="6">D13/$O$13</f>
        <v>5.1781195250145996E-2</v>
      </c>
      <c r="E14" s="13">
        <f t="shared" si="6"/>
        <v>5.7815845824411134E-2</v>
      </c>
      <c r="F14" s="13">
        <f t="shared" si="6"/>
        <v>0.10959704107455713</v>
      </c>
      <c r="G14" s="12">
        <f t="shared" si="6"/>
        <v>0.29122055674518199</v>
      </c>
      <c r="H14" s="13">
        <f t="shared" si="6"/>
        <v>0.26532995912010904</v>
      </c>
      <c r="I14" s="29">
        <f t="shared" si="6"/>
        <v>0.55655051586529103</v>
      </c>
      <c r="J14" s="12">
        <f t="shared" si="6"/>
        <v>0.13646096943741484</v>
      </c>
      <c r="K14" s="13">
        <f t="shared" si="6"/>
        <v>0.19739147362273701</v>
      </c>
      <c r="L14" s="13">
        <f t="shared" si="6"/>
        <v>0.33385244306015183</v>
      </c>
      <c r="M14" s="12">
        <f t="shared" si="6"/>
        <v>0.47946272143274282</v>
      </c>
      <c r="N14" s="13">
        <f t="shared" si="6"/>
        <v>0.52053727856725718</v>
      </c>
      <c r="O14" s="13"/>
    </row>
    <row r="15" spans="1:17" ht="15" customHeight="1" thickTop="1" thickBot="1">
      <c r="A15" s="49"/>
      <c r="B15" s="15" t="s">
        <v>13</v>
      </c>
      <c r="C15" s="16" t="s">
        <v>12</v>
      </c>
      <c r="D15" s="17">
        <f t="shared" ref="D15:O15" si="7">D13/$O$31</f>
        <v>8.2488293484665239E-3</v>
      </c>
      <c r="E15" s="18">
        <f t="shared" si="7"/>
        <v>9.210159084566006E-3</v>
      </c>
      <c r="F15" s="18">
        <f t="shared" si="7"/>
        <v>1.7458988433032532E-2</v>
      </c>
      <c r="G15" s="17">
        <f t="shared" si="7"/>
        <v>4.6391912425962106E-2</v>
      </c>
      <c r="H15" s="18">
        <f t="shared" si="7"/>
        <v>4.226749775172884E-2</v>
      </c>
      <c r="I15" s="19">
        <f t="shared" si="7"/>
        <v>8.8659410177690953E-2</v>
      </c>
      <c r="J15" s="18">
        <f t="shared" si="7"/>
        <v>2.1738456290507645E-2</v>
      </c>
      <c r="K15" s="18">
        <f t="shared" si="7"/>
        <v>3.1444785561447579E-2</v>
      </c>
      <c r="L15" s="18">
        <f t="shared" si="7"/>
        <v>5.3183241851955221E-2</v>
      </c>
      <c r="M15" s="17">
        <f t="shared" si="7"/>
        <v>7.6379198064936274E-2</v>
      </c>
      <c r="N15" s="18">
        <f t="shared" si="7"/>
        <v>8.2922442397742421E-2</v>
      </c>
      <c r="O15" s="18">
        <f t="shared" si="7"/>
        <v>0.1593016404626787</v>
      </c>
    </row>
    <row r="16" spans="1:17" ht="15" customHeight="1" thickTop="1" thickBot="1">
      <c r="A16" s="49" t="s">
        <v>17</v>
      </c>
      <c r="B16" s="6" t="s">
        <v>9</v>
      </c>
      <c r="C16" s="5" t="s">
        <v>10</v>
      </c>
      <c r="D16" s="9">
        <v>371</v>
      </c>
      <c r="E16" s="10">
        <v>352</v>
      </c>
      <c r="F16" s="11">
        <f>D16+E16</f>
        <v>723</v>
      </c>
      <c r="G16" s="9">
        <v>1915</v>
      </c>
      <c r="H16" s="10">
        <v>1807</v>
      </c>
      <c r="I16" s="11">
        <f>G16+H16</f>
        <v>3722</v>
      </c>
      <c r="J16" s="9">
        <v>1258</v>
      </c>
      <c r="K16" s="10">
        <v>1809</v>
      </c>
      <c r="L16" s="11">
        <f>J16+K16</f>
        <v>3067</v>
      </c>
      <c r="M16" s="10">
        <f>SUM(D16,G16,J16)</f>
        <v>3544</v>
      </c>
      <c r="N16" s="10">
        <f>SUM(E16,H16,K16)</f>
        <v>3968</v>
      </c>
      <c r="O16" s="10">
        <f>F16+I16+L16</f>
        <v>7512</v>
      </c>
    </row>
    <row r="17" spans="1:17" ht="15" customHeight="1" thickTop="1" thickBot="1">
      <c r="A17" s="49"/>
      <c r="B17" s="6" t="s">
        <v>11</v>
      </c>
      <c r="C17" s="5" t="s">
        <v>12</v>
      </c>
      <c r="D17" s="12">
        <f t="shared" ref="D17:N17" si="8">D16/$O$16</f>
        <v>4.9387646432374865E-2</v>
      </c>
      <c r="E17" s="13">
        <f t="shared" si="8"/>
        <v>4.6858359957401494E-2</v>
      </c>
      <c r="F17" s="13">
        <f t="shared" si="8"/>
        <v>9.6246006389776359E-2</v>
      </c>
      <c r="G17" s="12">
        <f t="shared" si="8"/>
        <v>0.25492545260915866</v>
      </c>
      <c r="H17" s="13">
        <f t="shared" si="8"/>
        <v>0.24054845580404685</v>
      </c>
      <c r="I17" s="29">
        <f t="shared" si="8"/>
        <v>0.49547390841320554</v>
      </c>
      <c r="J17" s="12">
        <f t="shared" si="8"/>
        <v>0.1674653887113951</v>
      </c>
      <c r="K17" s="13">
        <f t="shared" si="8"/>
        <v>0.24081469648562301</v>
      </c>
      <c r="L17" s="13">
        <f t="shared" si="8"/>
        <v>0.40828008519701808</v>
      </c>
      <c r="M17" s="12">
        <f t="shared" si="8"/>
        <v>0.47177848775292863</v>
      </c>
      <c r="N17" s="13">
        <f t="shared" si="8"/>
        <v>0.52822151224707137</v>
      </c>
      <c r="O17" s="13"/>
      <c r="Q17" s="41"/>
    </row>
    <row r="18" spans="1:17" ht="15" customHeight="1" thickTop="1" thickBot="1">
      <c r="A18" s="49"/>
      <c r="B18" s="6" t="s">
        <v>13</v>
      </c>
      <c r="C18" s="5" t="s">
        <v>12</v>
      </c>
      <c r="D18" s="17">
        <f t="shared" ref="D18:O18" si="9">D16/$O$31</f>
        <v>1.1504946196545416E-2</v>
      </c>
      <c r="E18" s="18">
        <f t="shared" si="9"/>
        <v>1.0915744100226377E-2</v>
      </c>
      <c r="F18" s="18">
        <f t="shared" si="9"/>
        <v>2.2420690296771791E-2</v>
      </c>
      <c r="G18" s="17">
        <f t="shared" si="9"/>
        <v>5.9385369181629302E-2</v>
      </c>
      <c r="H18" s="18">
        <f t="shared" si="9"/>
        <v>5.6036220423605294E-2</v>
      </c>
      <c r="I18" s="19">
        <f t="shared" si="9"/>
        <v>0.11542158960523459</v>
      </c>
      <c r="J18" s="18">
        <f t="shared" si="9"/>
        <v>3.9011380903649952E-2</v>
      </c>
      <c r="K18" s="18">
        <f t="shared" si="9"/>
        <v>5.6098241696902036E-2</v>
      </c>
      <c r="L18" s="18">
        <f t="shared" si="9"/>
        <v>9.5109622600551988E-2</v>
      </c>
      <c r="M18" s="17">
        <f t="shared" si="9"/>
        <v>0.10990169628182467</v>
      </c>
      <c r="N18" s="18">
        <f t="shared" si="9"/>
        <v>0.12305020622073372</v>
      </c>
      <c r="O18" s="18">
        <f t="shared" si="9"/>
        <v>0.23295190250255837</v>
      </c>
    </row>
    <row r="19" spans="1:17" ht="15" customHeight="1" thickTop="1" thickBot="1">
      <c r="A19" s="49" t="s">
        <v>18</v>
      </c>
      <c r="B19" s="42" t="s">
        <v>9</v>
      </c>
      <c r="C19" s="43" t="s">
        <v>10</v>
      </c>
      <c r="D19" s="9">
        <v>172</v>
      </c>
      <c r="E19" s="10">
        <v>192</v>
      </c>
      <c r="F19" s="11">
        <f>D19+E19</f>
        <v>364</v>
      </c>
      <c r="G19" s="9">
        <v>1047</v>
      </c>
      <c r="H19" s="10">
        <v>930</v>
      </c>
      <c r="I19" s="11">
        <f>G19+H19</f>
        <v>1977</v>
      </c>
      <c r="J19" s="9">
        <v>629</v>
      </c>
      <c r="K19" s="10">
        <v>815</v>
      </c>
      <c r="L19" s="11">
        <f>J19+K19</f>
        <v>1444</v>
      </c>
      <c r="M19" s="10">
        <f>SUM(D19,G19,J19)</f>
        <v>1848</v>
      </c>
      <c r="N19" s="10">
        <f>SUM(E19,H19,K19)</f>
        <v>1937</v>
      </c>
      <c r="O19" s="10">
        <f>F19+I19+L19</f>
        <v>3785</v>
      </c>
    </row>
    <row r="20" spans="1:17" ht="15" customHeight="1" thickTop="1" thickBot="1">
      <c r="A20" s="49"/>
      <c r="B20" s="6" t="s">
        <v>11</v>
      </c>
      <c r="C20" s="5" t="s">
        <v>12</v>
      </c>
      <c r="D20" s="12">
        <f t="shared" ref="D20:N20" si="10">D19/$O$19</f>
        <v>4.544253632760898E-2</v>
      </c>
      <c r="E20" s="13">
        <f t="shared" si="10"/>
        <v>5.0726552179656541E-2</v>
      </c>
      <c r="F20" s="13">
        <f t="shared" si="10"/>
        <v>9.6169088507265521E-2</v>
      </c>
      <c r="G20" s="12">
        <f t="shared" si="10"/>
        <v>0.27661822985468959</v>
      </c>
      <c r="H20" s="13">
        <f t="shared" si="10"/>
        <v>0.24570673712021135</v>
      </c>
      <c r="I20" s="29">
        <f t="shared" si="10"/>
        <v>0.52232496697490094</v>
      </c>
      <c r="J20" s="12">
        <f t="shared" si="10"/>
        <v>0.16618229854689565</v>
      </c>
      <c r="K20" s="13">
        <f t="shared" si="10"/>
        <v>0.21532364597093792</v>
      </c>
      <c r="L20" s="13">
        <f t="shared" si="10"/>
        <v>0.38150594451783354</v>
      </c>
      <c r="M20" s="12">
        <f t="shared" si="10"/>
        <v>0.48824306472919421</v>
      </c>
      <c r="N20" s="13">
        <f t="shared" si="10"/>
        <v>0.51175693527080579</v>
      </c>
      <c r="O20" s="13"/>
    </row>
    <row r="21" spans="1:17" ht="15" customHeight="1" thickTop="1" thickBot="1">
      <c r="A21" s="49"/>
      <c r="B21" s="15" t="s">
        <v>13</v>
      </c>
      <c r="C21" s="16" t="s">
        <v>12</v>
      </c>
      <c r="D21" s="17">
        <f t="shared" ref="D21:O21" si="11">D19/$O$31</f>
        <v>5.3338295035197068E-3</v>
      </c>
      <c r="E21" s="18">
        <f t="shared" si="11"/>
        <v>5.9540422364871151E-3</v>
      </c>
      <c r="F21" s="18">
        <f t="shared" si="11"/>
        <v>1.1287871740006823E-2</v>
      </c>
      <c r="G21" s="17">
        <f t="shared" si="11"/>
        <v>3.2468136570843797E-2</v>
      </c>
      <c r="H21" s="18">
        <f t="shared" si="11"/>
        <v>2.8839892082984462E-2</v>
      </c>
      <c r="I21" s="19">
        <f t="shared" si="11"/>
        <v>6.1308028653828263E-2</v>
      </c>
      <c r="J21" s="18">
        <f t="shared" si="11"/>
        <v>1.9505690451824976E-2</v>
      </c>
      <c r="K21" s="18">
        <f t="shared" si="11"/>
        <v>2.5273668868421868E-2</v>
      </c>
      <c r="L21" s="18">
        <f t="shared" si="11"/>
        <v>4.4779359320246848E-2</v>
      </c>
      <c r="M21" s="17">
        <f t="shared" si="11"/>
        <v>5.730765652618848E-2</v>
      </c>
      <c r="N21" s="18">
        <f t="shared" si="11"/>
        <v>6.0067603187893448E-2</v>
      </c>
      <c r="O21" s="18">
        <f t="shared" si="11"/>
        <v>0.11737525971408193</v>
      </c>
    </row>
    <row r="22" spans="1:17" ht="15" customHeight="1" thickTop="1" thickBot="1">
      <c r="A22" s="49" t="s">
        <v>19</v>
      </c>
      <c r="B22" s="6" t="s">
        <v>9</v>
      </c>
      <c r="C22" s="5" t="s">
        <v>10</v>
      </c>
      <c r="D22" s="9">
        <v>46</v>
      </c>
      <c r="E22" s="10">
        <v>43</v>
      </c>
      <c r="F22" s="11">
        <f>D22+E22</f>
        <v>89</v>
      </c>
      <c r="G22" s="9">
        <v>265</v>
      </c>
      <c r="H22" s="10">
        <v>238</v>
      </c>
      <c r="I22" s="11">
        <f>G22+H22</f>
        <v>503</v>
      </c>
      <c r="J22" s="9">
        <v>232</v>
      </c>
      <c r="K22" s="10">
        <v>299</v>
      </c>
      <c r="L22" s="11">
        <f>J22+K22</f>
        <v>531</v>
      </c>
      <c r="M22" s="10">
        <f>SUM(D22,G22,J22)</f>
        <v>543</v>
      </c>
      <c r="N22" s="10">
        <f>SUM(E22,H22,K22)</f>
        <v>580</v>
      </c>
      <c r="O22" s="10">
        <f>F22+I22+L22</f>
        <v>1123</v>
      </c>
    </row>
    <row r="23" spans="1:17" ht="15" customHeight="1" thickTop="1" thickBot="1">
      <c r="A23" s="49"/>
      <c r="B23" s="6" t="s">
        <v>11</v>
      </c>
      <c r="C23" s="5" t="s">
        <v>12</v>
      </c>
      <c r="D23" s="12">
        <f t="shared" ref="D23:N23" si="12">D22/$O$22</f>
        <v>4.0961709706144253E-2</v>
      </c>
      <c r="E23" s="13">
        <f t="shared" si="12"/>
        <v>3.8290293855743542E-2</v>
      </c>
      <c r="F23" s="13">
        <f t="shared" si="12"/>
        <v>7.9252003561887802E-2</v>
      </c>
      <c r="G23" s="12">
        <f t="shared" si="12"/>
        <v>0.23597506678539626</v>
      </c>
      <c r="H23" s="13">
        <f t="shared" si="12"/>
        <v>0.21193232413178986</v>
      </c>
      <c r="I23" s="29">
        <f t="shared" si="12"/>
        <v>0.44790739091718612</v>
      </c>
      <c r="J23" s="12">
        <f t="shared" si="12"/>
        <v>0.20658949243098843</v>
      </c>
      <c r="K23" s="13">
        <f t="shared" si="12"/>
        <v>0.26625111308993765</v>
      </c>
      <c r="L23" s="13">
        <f t="shared" si="12"/>
        <v>0.4728406055209261</v>
      </c>
      <c r="M23" s="12">
        <f t="shared" si="12"/>
        <v>0.48352626892252892</v>
      </c>
      <c r="N23" s="13">
        <f t="shared" si="12"/>
        <v>0.51647373107747108</v>
      </c>
      <c r="O23" s="13"/>
    </row>
    <row r="24" spans="1:17" ht="15" customHeight="1" thickTop="1" thickBot="1">
      <c r="A24" s="49"/>
      <c r="B24" s="6" t="s">
        <v>13</v>
      </c>
      <c r="C24" s="5" t="s">
        <v>12</v>
      </c>
      <c r="D24" s="17">
        <f t="shared" ref="D24:O24" si="13">D22/$O$31</f>
        <v>1.4264892858250381E-3</v>
      </c>
      <c r="E24" s="18">
        <f t="shared" si="13"/>
        <v>1.3334573758799267E-3</v>
      </c>
      <c r="F24" s="18">
        <f t="shared" si="13"/>
        <v>2.7599466617049648E-3</v>
      </c>
      <c r="G24" s="17">
        <f t="shared" si="13"/>
        <v>8.217818711818153E-3</v>
      </c>
      <c r="H24" s="18">
        <f t="shared" si="13"/>
        <v>7.3805315223121528E-3</v>
      </c>
      <c r="I24" s="19">
        <f t="shared" si="13"/>
        <v>1.5598350234130306E-2</v>
      </c>
      <c r="J24" s="18">
        <f t="shared" si="13"/>
        <v>7.1944677024219309E-3</v>
      </c>
      <c r="K24" s="18">
        <f t="shared" si="13"/>
        <v>9.2721803578627478E-3</v>
      </c>
      <c r="L24" s="18">
        <f t="shared" si="13"/>
        <v>1.6466648060284677E-2</v>
      </c>
      <c r="M24" s="17">
        <f t="shared" si="13"/>
        <v>1.6838775700065121E-2</v>
      </c>
      <c r="N24" s="18">
        <f t="shared" si="13"/>
        <v>1.7986169256054826E-2</v>
      </c>
      <c r="O24" s="13">
        <f t="shared" si="13"/>
        <v>3.4824944956119951E-2</v>
      </c>
    </row>
    <row r="25" spans="1:17" ht="15" customHeight="1" thickTop="1" thickBot="1">
      <c r="A25" s="49" t="s">
        <v>20</v>
      </c>
      <c r="B25" s="42" t="s">
        <v>9</v>
      </c>
      <c r="C25" s="43" t="s">
        <v>10</v>
      </c>
      <c r="D25" s="9">
        <v>59</v>
      </c>
      <c r="E25" s="10">
        <v>63</v>
      </c>
      <c r="F25" s="11">
        <f>D25+E25</f>
        <v>122</v>
      </c>
      <c r="G25" s="9">
        <v>384</v>
      </c>
      <c r="H25" s="10">
        <v>328</v>
      </c>
      <c r="I25" s="11">
        <f>G25+H25</f>
        <v>712</v>
      </c>
      <c r="J25" s="9">
        <v>318</v>
      </c>
      <c r="K25" s="10">
        <v>418</v>
      </c>
      <c r="L25" s="11">
        <f>J25+K25</f>
        <v>736</v>
      </c>
      <c r="M25" s="10">
        <f>SUM(D25,G25,J25)</f>
        <v>761</v>
      </c>
      <c r="N25" s="10">
        <f>SUM(E25,H25,K25)</f>
        <v>809</v>
      </c>
      <c r="O25" s="44">
        <f>F25+I25+L25</f>
        <v>1570</v>
      </c>
    </row>
    <row r="26" spans="1:17" ht="15" customHeight="1" thickTop="1" thickBot="1">
      <c r="A26" s="49"/>
      <c r="B26" s="6" t="s">
        <v>11</v>
      </c>
      <c r="C26" s="5" t="s">
        <v>12</v>
      </c>
      <c r="D26" s="12">
        <f t="shared" ref="D26:N26" si="14">D25/$O$25</f>
        <v>3.7579617834394903E-2</v>
      </c>
      <c r="E26" s="13">
        <f t="shared" si="14"/>
        <v>4.0127388535031845E-2</v>
      </c>
      <c r="F26" s="13">
        <f t="shared" si="14"/>
        <v>7.7707006369426748E-2</v>
      </c>
      <c r="G26" s="12">
        <f t="shared" si="14"/>
        <v>0.2445859872611465</v>
      </c>
      <c r="H26" s="13">
        <f t="shared" si="14"/>
        <v>0.20891719745222931</v>
      </c>
      <c r="I26" s="29">
        <f t="shared" si="14"/>
        <v>0.45350318471337581</v>
      </c>
      <c r="J26" s="12">
        <f t="shared" si="14"/>
        <v>0.20254777070063695</v>
      </c>
      <c r="K26" s="13">
        <f t="shared" si="14"/>
        <v>0.26624203821656051</v>
      </c>
      <c r="L26" s="13">
        <f t="shared" si="14"/>
        <v>0.46878980891719746</v>
      </c>
      <c r="M26" s="12">
        <f t="shared" si="14"/>
        <v>0.48471337579617835</v>
      </c>
      <c r="N26" s="13">
        <f t="shared" si="14"/>
        <v>0.51528662420382165</v>
      </c>
      <c r="O26" s="13"/>
    </row>
    <row r="27" spans="1:17" ht="15" customHeight="1" thickTop="1" thickBot="1">
      <c r="A27" s="49"/>
      <c r="B27" s="15" t="s">
        <v>13</v>
      </c>
      <c r="C27" s="16" t="s">
        <v>12</v>
      </c>
      <c r="D27" s="17">
        <f t="shared" ref="D27:O27" si="15">D25/$O$31</f>
        <v>1.829627562253853E-3</v>
      </c>
      <c r="E27" s="18">
        <f t="shared" si="15"/>
        <v>1.9536701088473346E-3</v>
      </c>
      <c r="F27" s="18">
        <f t="shared" si="15"/>
        <v>3.7832976711011878E-3</v>
      </c>
      <c r="G27" s="17">
        <f t="shared" si="15"/>
        <v>1.190808447297423E-2</v>
      </c>
      <c r="H27" s="18">
        <f t="shared" si="15"/>
        <v>1.0171488820665488E-2</v>
      </c>
      <c r="I27" s="19">
        <f t="shared" si="15"/>
        <v>2.2079573293639718E-2</v>
      </c>
      <c r="J27" s="18">
        <f t="shared" si="15"/>
        <v>9.8613824541817843E-3</v>
      </c>
      <c r="K27" s="18">
        <f t="shared" si="15"/>
        <v>1.2962446119018823E-2</v>
      </c>
      <c r="L27" s="18">
        <f t="shared" si="15"/>
        <v>2.2823828573200609E-2</v>
      </c>
      <c r="M27" s="17">
        <f t="shared" si="15"/>
        <v>2.3599094489409868E-2</v>
      </c>
      <c r="N27" s="18">
        <f t="shared" si="15"/>
        <v>2.5087605048531646E-2</v>
      </c>
      <c r="O27" s="18">
        <f t="shared" si="15"/>
        <v>4.8686699537941511E-2</v>
      </c>
    </row>
    <row r="28" spans="1:17" ht="15" customHeight="1" thickTop="1" thickBot="1">
      <c r="A28" s="49" t="s">
        <v>21</v>
      </c>
      <c r="B28" s="42" t="s">
        <v>9</v>
      </c>
      <c r="C28" s="43" t="s">
        <v>10</v>
      </c>
      <c r="D28" s="9">
        <v>186</v>
      </c>
      <c r="E28" s="10">
        <v>192</v>
      </c>
      <c r="F28" s="11">
        <f>D28+E28</f>
        <v>378</v>
      </c>
      <c r="G28" s="9">
        <v>1029</v>
      </c>
      <c r="H28" s="10">
        <v>958</v>
      </c>
      <c r="I28" s="11">
        <f>G28+H28</f>
        <v>1987</v>
      </c>
      <c r="J28" s="9">
        <v>494</v>
      </c>
      <c r="K28" s="10">
        <v>655</v>
      </c>
      <c r="L28" s="11">
        <f>J28+K28</f>
        <v>1149</v>
      </c>
      <c r="M28" s="10">
        <f>SUM(D28,G28,J28)</f>
        <v>1709</v>
      </c>
      <c r="N28" s="10">
        <f>SUM(E28,H28,K28)</f>
        <v>1805</v>
      </c>
      <c r="O28" s="10">
        <f>F28+I28+L28</f>
        <v>3514</v>
      </c>
    </row>
    <row r="29" spans="1:17" ht="15" customHeight="1" thickTop="1" thickBot="1">
      <c r="A29" s="49"/>
      <c r="B29" s="6" t="s">
        <v>11</v>
      </c>
      <c r="C29" s="5" t="s">
        <v>12</v>
      </c>
      <c r="D29" s="12">
        <f t="shared" ref="D29:N29" si="16">D28/$O$28</f>
        <v>5.2931132612407512E-2</v>
      </c>
      <c r="E29" s="13">
        <f t="shared" si="16"/>
        <v>5.4638588503130338E-2</v>
      </c>
      <c r="F29" s="13">
        <f t="shared" si="16"/>
        <v>0.10756972111553785</v>
      </c>
      <c r="G29" s="12">
        <f t="shared" si="16"/>
        <v>0.29282868525896416</v>
      </c>
      <c r="H29" s="13">
        <f t="shared" si="16"/>
        <v>0.27262379055207742</v>
      </c>
      <c r="I29" s="29">
        <f t="shared" si="16"/>
        <v>0.56545247581104152</v>
      </c>
      <c r="J29" s="12">
        <f t="shared" si="16"/>
        <v>0.14058053500284576</v>
      </c>
      <c r="K29" s="13">
        <f t="shared" si="16"/>
        <v>0.18639726807057486</v>
      </c>
      <c r="L29" s="13">
        <f t="shared" si="16"/>
        <v>0.32697780307342061</v>
      </c>
      <c r="M29" s="12">
        <f t="shared" si="16"/>
        <v>0.4863403528742174</v>
      </c>
      <c r="N29" s="13">
        <f t="shared" si="16"/>
        <v>0.5136596471257826</v>
      </c>
      <c r="O29" s="13"/>
    </row>
    <row r="30" spans="1:17" ht="15" customHeight="1" thickTop="1" thickBot="1">
      <c r="A30" s="49"/>
      <c r="B30" s="15" t="s">
        <v>13</v>
      </c>
      <c r="C30" s="16" t="s">
        <v>12</v>
      </c>
      <c r="D30" s="17">
        <f t="shared" ref="D30:O30" si="17">D28/$O$31</f>
        <v>5.7679784165968924E-3</v>
      </c>
      <c r="E30" s="18">
        <f t="shared" si="17"/>
        <v>5.9540422364871151E-3</v>
      </c>
      <c r="F30" s="18">
        <f t="shared" si="17"/>
        <v>1.1722020653084008E-2</v>
      </c>
      <c r="G30" s="17">
        <f t="shared" si="17"/>
        <v>3.1909945111173135E-2</v>
      </c>
      <c r="H30" s="18">
        <f t="shared" si="17"/>
        <v>2.9708189909138833E-2</v>
      </c>
      <c r="I30" s="19">
        <f t="shared" si="17"/>
        <v>6.1618135020311965E-2</v>
      </c>
      <c r="J30" s="18">
        <f t="shared" si="17"/>
        <v>1.5319254504294973E-2</v>
      </c>
      <c r="K30" s="18">
        <f t="shared" si="17"/>
        <v>2.0311967004682605E-2</v>
      </c>
      <c r="L30" s="18">
        <f t="shared" si="17"/>
        <v>3.563122150897758E-2</v>
      </c>
      <c r="M30" s="17">
        <f t="shared" si="17"/>
        <v>5.2997178032064995E-2</v>
      </c>
      <c r="N30" s="18">
        <f t="shared" si="17"/>
        <v>5.5974199150308553E-2</v>
      </c>
      <c r="O30" s="18">
        <f t="shared" si="17"/>
        <v>0.10897137718237355</v>
      </c>
    </row>
    <row r="31" spans="1:17" ht="15" customHeight="1" thickTop="1" thickBot="1">
      <c r="A31" s="50" t="s">
        <v>22</v>
      </c>
      <c r="B31" s="6" t="s">
        <v>9</v>
      </c>
      <c r="C31" s="5" t="s">
        <v>10</v>
      </c>
      <c r="D31" s="9">
        <f>D4+D7+D10+D13+D16+D19+D22+D25+D28</f>
        <v>1475</v>
      </c>
      <c r="E31" s="9">
        <f>E4+E7+E10+E13+E16+E19+E22+E25+E28</f>
        <v>1497</v>
      </c>
      <c r="F31" s="11">
        <f>D31+E31</f>
        <v>2972</v>
      </c>
      <c r="G31" s="10">
        <f>G4+G7+G10+G13+G16+G19+G22+G25+G28</f>
        <v>8549</v>
      </c>
      <c r="H31" s="10">
        <f>H4+H7+H10+H13+H16+H19+H22+H25+H28</f>
        <v>7901</v>
      </c>
      <c r="I31" s="10">
        <f>G31+H31</f>
        <v>16450</v>
      </c>
      <c r="J31" s="9">
        <f>J4+J7+J10+J13+J16+J19+J22+J25+J28</f>
        <v>5298</v>
      </c>
      <c r="K31" s="9">
        <f>K4+K7+K10+K13+K16+K19+K22+K25+K28</f>
        <v>7527</v>
      </c>
      <c r="L31" s="11">
        <f>J31+K31</f>
        <v>12825</v>
      </c>
      <c r="M31" s="10">
        <f>M4+M7+M10+M13+M16+M19+M22+M25+M28</f>
        <v>15322</v>
      </c>
      <c r="N31" s="10">
        <f>N4+N7+N10+N13+N16+N19+N22+N25+N28</f>
        <v>16925</v>
      </c>
      <c r="O31" s="10">
        <f>F31+I31+L31</f>
        <v>32247</v>
      </c>
    </row>
    <row r="32" spans="1:17" ht="15" customHeight="1" thickTop="1">
      <c r="A32" s="50"/>
      <c r="B32" s="6" t="s">
        <v>13</v>
      </c>
      <c r="C32" s="5" t="s">
        <v>12</v>
      </c>
      <c r="D32" s="12">
        <f>D31/O31</f>
        <v>4.5740689056346324E-2</v>
      </c>
      <c r="E32" s="13">
        <f>E31/O31%/100</f>
        <v>4.642292306261047E-2</v>
      </c>
      <c r="F32" s="29">
        <f>F31/O31%/100</f>
        <v>9.2163612118956795E-2</v>
      </c>
      <c r="G32" s="12">
        <f>G31/O31%/100</f>
        <v>0.26510993270691846</v>
      </c>
      <c r="H32" s="13">
        <f>H31/O31%/100</f>
        <v>0.24501504015877443</v>
      </c>
      <c r="I32" s="29">
        <f>I31/O31%/100</f>
        <v>0.51012497286569292</v>
      </c>
      <c r="J32" s="12">
        <f>J31/O31%/100</f>
        <v>0.16429435296306633</v>
      </c>
      <c r="K32" s="13">
        <f>K31/O31%/100</f>
        <v>0.23341706205228391</v>
      </c>
      <c r="L32" s="29">
        <f>L31/O31%/100</f>
        <v>0.39771141501535018</v>
      </c>
      <c r="M32" s="12">
        <f>M31/O31%/100</f>
        <v>0.4751449747263311</v>
      </c>
      <c r="N32" s="13">
        <f>N31/O31%/100</f>
        <v>0.52485502527366878</v>
      </c>
      <c r="O32" s="45">
        <f>O31/O31</f>
        <v>1</v>
      </c>
    </row>
    <row r="33" spans="10:10" ht="15.75" customHeight="1">
      <c r="J33" s="47" t="s">
        <v>38</v>
      </c>
    </row>
    <row r="49" spans="7:7">
      <c r="G49" s="41"/>
    </row>
  </sheetData>
  <mergeCells count="15">
    <mergeCell ref="A4:A6"/>
    <mergeCell ref="A25:A27"/>
    <mergeCell ref="A28:A30"/>
    <mergeCell ref="A31:A32"/>
    <mergeCell ref="A7:A9"/>
    <mergeCell ref="A10:A12"/>
    <mergeCell ref="A13:A15"/>
    <mergeCell ref="A16:A18"/>
    <mergeCell ref="A19:A21"/>
    <mergeCell ref="A22:A24"/>
    <mergeCell ref="A1:C1"/>
    <mergeCell ref="D2:F2"/>
    <mergeCell ref="G2:I2"/>
    <mergeCell ref="J2:L2"/>
    <mergeCell ref="M2:O2"/>
  </mergeCells>
  <phoneticPr fontId="7"/>
  <pageMargins left="0.59015748031496096" right="0.59015748031496096" top="0.98385826771653595" bottom="0.39409448818897613" header="0.59015748031496096" footer="0.35433070866141703"/>
  <pageSetup paperSize="9" scale="99" fitToWidth="0" fitToHeight="0" pageOrder="overThenDown" orientation="landscape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J49"/>
  <sheetViews>
    <sheetView workbookViewId="0">
      <selection activeCell="K29" sqref="K29"/>
    </sheetView>
  </sheetViews>
  <sheetFormatPr defaultRowHeight="14.25"/>
  <cols>
    <col min="1" max="1" width="7.375" style="46" customWidth="1"/>
    <col min="2" max="2" width="15.125" style="40" customWidth="1"/>
    <col min="3" max="3" width="4.625" style="46" customWidth="1"/>
    <col min="4" max="15" width="7.625" style="1" customWidth="1"/>
    <col min="16" max="1024" width="10.75" style="1" customWidth="1"/>
    <col min="1025" max="1025" width="9" customWidth="1"/>
  </cols>
  <sheetData>
    <row r="1" spans="1:17" ht="13.5" customHeight="1">
      <c r="A1" s="51" t="s">
        <v>39</v>
      </c>
      <c r="B1" s="51"/>
      <c r="C1" s="51"/>
    </row>
    <row r="2" spans="1:17" ht="36" customHeight="1">
      <c r="A2" s="2"/>
      <c r="B2" s="3"/>
      <c r="C2" s="4"/>
      <c r="D2" s="52" t="s">
        <v>0</v>
      </c>
      <c r="E2" s="52"/>
      <c r="F2" s="52"/>
      <c r="G2" s="53" t="s">
        <v>1</v>
      </c>
      <c r="H2" s="53"/>
      <c r="I2" s="53"/>
      <c r="J2" s="53" t="s">
        <v>2</v>
      </c>
      <c r="K2" s="53"/>
      <c r="L2" s="53"/>
      <c r="M2" s="54" t="s">
        <v>3</v>
      </c>
      <c r="N2" s="54"/>
      <c r="O2" s="54"/>
    </row>
    <row r="3" spans="1:17" ht="15" customHeight="1">
      <c r="A3" s="5" t="s">
        <v>4</v>
      </c>
      <c r="B3" s="6"/>
      <c r="C3" s="5" t="s">
        <v>5</v>
      </c>
      <c r="D3" s="7" t="s">
        <v>6</v>
      </c>
      <c r="E3" s="5" t="s">
        <v>7</v>
      </c>
      <c r="F3" s="8" t="s">
        <v>3</v>
      </c>
      <c r="G3" s="5" t="s">
        <v>6</v>
      </c>
      <c r="H3" s="5" t="s">
        <v>7</v>
      </c>
      <c r="I3" s="5" t="s">
        <v>3</v>
      </c>
      <c r="J3" s="7" t="s">
        <v>6</v>
      </c>
      <c r="K3" s="5" t="s">
        <v>7</v>
      </c>
      <c r="L3" s="8" t="s">
        <v>3</v>
      </c>
      <c r="M3" s="5" t="s">
        <v>6</v>
      </c>
      <c r="N3" s="5" t="s">
        <v>7</v>
      </c>
      <c r="O3" s="5" t="s">
        <v>3</v>
      </c>
    </row>
    <row r="4" spans="1:17" ht="15" customHeight="1" thickBot="1">
      <c r="A4" s="48" t="s">
        <v>8</v>
      </c>
      <c r="B4" s="6" t="s">
        <v>9</v>
      </c>
      <c r="C4" s="5" t="s">
        <v>10</v>
      </c>
      <c r="D4" s="9">
        <v>167</v>
      </c>
      <c r="E4" s="10">
        <v>153</v>
      </c>
      <c r="F4" s="11">
        <f>D4+E4</f>
        <v>320</v>
      </c>
      <c r="G4" s="10">
        <v>1129</v>
      </c>
      <c r="H4" s="10">
        <v>1150</v>
      </c>
      <c r="I4" s="10">
        <f>G4+H4</f>
        <v>2279</v>
      </c>
      <c r="J4" s="9">
        <v>869</v>
      </c>
      <c r="K4" s="10">
        <v>1296</v>
      </c>
      <c r="L4" s="11">
        <f>J4+K4</f>
        <v>2165</v>
      </c>
      <c r="M4" s="10">
        <f>SUM(D4,G4,J4)</f>
        <v>2165</v>
      </c>
      <c r="N4" s="10">
        <f>SUM(E4,H4,K4)</f>
        <v>2599</v>
      </c>
      <c r="O4" s="10">
        <f>F4+I4+L4</f>
        <v>4764</v>
      </c>
    </row>
    <row r="5" spans="1:17" ht="15" customHeight="1" thickTop="1" thickBot="1">
      <c r="A5" s="48"/>
      <c r="B5" s="6" t="s">
        <v>11</v>
      </c>
      <c r="C5" s="5" t="s">
        <v>12</v>
      </c>
      <c r="D5" s="12">
        <f t="shared" ref="D5:N5" si="0">D4/$O$4</f>
        <v>3.505457598656591E-2</v>
      </c>
      <c r="E5" s="13">
        <f t="shared" si="0"/>
        <v>3.2115869017632241E-2</v>
      </c>
      <c r="F5" s="13">
        <f t="shared" si="0"/>
        <v>6.7170445004198151E-2</v>
      </c>
      <c r="G5" s="12">
        <f t="shared" si="0"/>
        <v>0.2369857262804366</v>
      </c>
      <c r="H5" s="13">
        <f t="shared" si="0"/>
        <v>0.2413937867338371</v>
      </c>
      <c r="I5" s="13">
        <f t="shared" si="0"/>
        <v>0.47837951301427373</v>
      </c>
      <c r="J5" s="12">
        <f t="shared" si="0"/>
        <v>0.18240973971452562</v>
      </c>
      <c r="K5" s="13">
        <f t="shared" si="0"/>
        <v>0.27204030226700254</v>
      </c>
      <c r="L5" s="13">
        <f t="shared" si="0"/>
        <v>0.45445004198152811</v>
      </c>
      <c r="M5" s="12">
        <f t="shared" si="0"/>
        <v>0.45445004198152811</v>
      </c>
      <c r="N5" s="13">
        <f t="shared" si="0"/>
        <v>0.54554995801847184</v>
      </c>
      <c r="O5" s="13"/>
      <c r="P5" s="14"/>
    </row>
    <row r="6" spans="1:17" ht="15" customHeight="1" thickTop="1" thickBot="1">
      <c r="A6" s="48"/>
      <c r="B6" s="15" t="s">
        <v>13</v>
      </c>
      <c r="C6" s="16" t="s">
        <v>12</v>
      </c>
      <c r="D6" s="17">
        <f t="shared" ref="D6:O6" si="1">D4/$O$31</f>
        <v>5.1902038786673299E-3</v>
      </c>
      <c r="E6" s="18">
        <f t="shared" si="1"/>
        <v>4.7550969666832425E-3</v>
      </c>
      <c r="F6" s="18">
        <f t="shared" si="1"/>
        <v>9.9453008453505715E-3</v>
      </c>
      <c r="G6" s="17">
        <f t="shared" si="1"/>
        <v>3.5088264545002489E-2</v>
      </c>
      <c r="H6" s="18">
        <f t="shared" si="1"/>
        <v>3.5740924912978617E-2</v>
      </c>
      <c r="I6" s="19">
        <f t="shared" si="1"/>
        <v>7.0829189457981098E-2</v>
      </c>
      <c r="J6" s="18">
        <f t="shared" si="1"/>
        <v>2.7007707608155147E-2</v>
      </c>
      <c r="K6" s="18">
        <f t="shared" si="1"/>
        <v>4.0278468423669819E-2</v>
      </c>
      <c r="L6" s="18">
        <f t="shared" si="1"/>
        <v>6.7286176031824962E-2</v>
      </c>
      <c r="M6" s="17">
        <f t="shared" si="1"/>
        <v>6.7286176031824962E-2</v>
      </c>
      <c r="N6" s="18">
        <f t="shared" si="1"/>
        <v>8.077449030333167E-2</v>
      </c>
      <c r="O6" s="18">
        <f t="shared" si="1"/>
        <v>0.14806066633515663</v>
      </c>
    </row>
    <row r="7" spans="1:17" ht="15" customHeight="1" thickTop="1" thickBot="1">
      <c r="A7" s="49" t="s">
        <v>14</v>
      </c>
      <c r="B7" s="6" t="s">
        <v>9</v>
      </c>
      <c r="C7" s="20" t="s">
        <v>10</v>
      </c>
      <c r="D7" s="21">
        <v>179</v>
      </c>
      <c r="E7" s="22">
        <v>180</v>
      </c>
      <c r="F7" s="23">
        <f>D7+E7</f>
        <v>359</v>
      </c>
      <c r="G7" s="21">
        <v>1073</v>
      </c>
      <c r="H7" s="22">
        <v>954</v>
      </c>
      <c r="I7" s="24">
        <f>G7+H7</f>
        <v>2027</v>
      </c>
      <c r="J7" s="25">
        <v>582</v>
      </c>
      <c r="K7" s="22">
        <v>934</v>
      </c>
      <c r="L7" s="24">
        <f>J7+K7</f>
        <v>1516</v>
      </c>
      <c r="M7" s="25">
        <f>SUM(D7,G7,J7)</f>
        <v>1834</v>
      </c>
      <c r="N7" s="25">
        <f>SUM(E7,H7,K7)</f>
        <v>2068</v>
      </c>
      <c r="O7" s="25">
        <f>F7+I7+L7</f>
        <v>3902</v>
      </c>
    </row>
    <row r="8" spans="1:17" ht="15" customHeight="1" thickTop="1" thickBot="1">
      <c r="A8" s="49"/>
      <c r="B8" s="6" t="s">
        <v>11</v>
      </c>
      <c r="C8" s="26" t="s">
        <v>12</v>
      </c>
      <c r="D8" s="27">
        <f t="shared" ref="D8:N8" si="2">D7/$O$7</f>
        <v>4.5873910814966681E-2</v>
      </c>
      <c r="E8" s="28">
        <f t="shared" si="2"/>
        <v>4.613018964633521E-2</v>
      </c>
      <c r="F8" s="29">
        <f t="shared" si="2"/>
        <v>9.2004100461301891E-2</v>
      </c>
      <c r="G8" s="27">
        <f t="shared" si="2"/>
        <v>0.27498718605843159</v>
      </c>
      <c r="H8" s="28">
        <f t="shared" si="2"/>
        <v>0.24449000512557661</v>
      </c>
      <c r="I8" s="29">
        <f t="shared" si="2"/>
        <v>0.51947719118400815</v>
      </c>
      <c r="J8" s="27">
        <f t="shared" si="2"/>
        <v>0.14915427985648386</v>
      </c>
      <c r="K8" s="28">
        <f t="shared" si="2"/>
        <v>0.23936442849820605</v>
      </c>
      <c r="L8" s="29">
        <f t="shared" si="2"/>
        <v>0.38851870835468988</v>
      </c>
      <c r="M8" s="27">
        <f t="shared" si="2"/>
        <v>0.47001537672988214</v>
      </c>
      <c r="N8" s="13">
        <f t="shared" si="2"/>
        <v>0.52998462327011786</v>
      </c>
      <c r="O8" s="30"/>
    </row>
    <row r="9" spans="1:17" ht="15" customHeight="1" thickTop="1" thickBot="1">
      <c r="A9" s="49"/>
      <c r="B9" s="15" t="s">
        <v>13</v>
      </c>
      <c r="C9" s="31" t="s">
        <v>12</v>
      </c>
      <c r="D9" s="32">
        <f t="shared" ref="D9:O9" si="3">D7/$O$31</f>
        <v>5.5631526603679765E-3</v>
      </c>
      <c r="E9" s="33">
        <f t="shared" si="3"/>
        <v>5.5942317255096964E-3</v>
      </c>
      <c r="F9" s="19">
        <f t="shared" si="3"/>
        <v>1.1157384385877673E-2</v>
      </c>
      <c r="G9" s="32">
        <f t="shared" si="3"/>
        <v>3.3347836897066135E-2</v>
      </c>
      <c r="H9" s="33">
        <f t="shared" si="3"/>
        <v>2.9649428145201391E-2</v>
      </c>
      <c r="I9" s="19">
        <f t="shared" si="3"/>
        <v>6.2997265042267533E-2</v>
      </c>
      <c r="J9" s="32">
        <f t="shared" si="3"/>
        <v>1.8088015912481353E-2</v>
      </c>
      <c r="K9" s="33">
        <f t="shared" si="3"/>
        <v>2.9027846842366981E-2</v>
      </c>
      <c r="L9" s="19">
        <f t="shared" si="3"/>
        <v>4.7115862754848331E-2</v>
      </c>
      <c r="M9" s="32">
        <f t="shared" si="3"/>
        <v>5.6999005469915466E-2</v>
      </c>
      <c r="N9" s="33">
        <f t="shared" si="3"/>
        <v>6.4271506713078075E-2</v>
      </c>
      <c r="O9" s="18">
        <f t="shared" si="3"/>
        <v>0.12127051218299353</v>
      </c>
    </row>
    <row r="10" spans="1:17" ht="15" customHeight="1" thickTop="1" thickBot="1">
      <c r="A10" s="49" t="s">
        <v>15</v>
      </c>
      <c r="B10" s="34" t="s">
        <v>9</v>
      </c>
      <c r="C10" s="35" t="s">
        <v>10</v>
      </c>
      <c r="D10" s="36">
        <v>24</v>
      </c>
      <c r="E10" s="37">
        <v>23</v>
      </c>
      <c r="F10" s="38">
        <f>D10+E10</f>
        <v>47</v>
      </c>
      <c r="G10" s="36">
        <v>211</v>
      </c>
      <c r="H10" s="37">
        <v>169</v>
      </c>
      <c r="I10" s="38">
        <f>G10+H10</f>
        <v>380</v>
      </c>
      <c r="J10" s="36">
        <v>212</v>
      </c>
      <c r="K10" s="37">
        <v>278</v>
      </c>
      <c r="L10" s="38">
        <f>J10+K10</f>
        <v>490</v>
      </c>
      <c r="M10" s="37">
        <f>SUM(D10,G10,J10)</f>
        <v>447</v>
      </c>
      <c r="N10" s="37">
        <f>SUM(E10,H10,K10)</f>
        <v>470</v>
      </c>
      <c r="O10" s="37">
        <f>F10+I10+L10</f>
        <v>917</v>
      </c>
      <c r="P10" s="39"/>
    </row>
    <row r="11" spans="1:17" ht="15" customHeight="1" thickTop="1" thickBot="1">
      <c r="A11" s="49"/>
      <c r="B11" s="6" t="s">
        <v>11</v>
      </c>
      <c r="C11" s="5" t="s">
        <v>12</v>
      </c>
      <c r="D11" s="12">
        <f t="shared" ref="D11:N11" si="4">D10/$O$10</f>
        <v>2.6172300981461286E-2</v>
      </c>
      <c r="E11" s="13">
        <f t="shared" si="4"/>
        <v>2.5081788440567066E-2</v>
      </c>
      <c r="F11" s="13">
        <f t="shared" si="4"/>
        <v>5.1254089422028352E-2</v>
      </c>
      <c r="G11" s="12">
        <f t="shared" si="4"/>
        <v>0.23009814612868049</v>
      </c>
      <c r="H11" s="13">
        <f t="shared" si="4"/>
        <v>0.18429661941112324</v>
      </c>
      <c r="I11" s="29">
        <f t="shared" si="4"/>
        <v>0.4143947655398037</v>
      </c>
      <c r="J11" s="12">
        <f t="shared" si="4"/>
        <v>0.23118865866957469</v>
      </c>
      <c r="K11" s="13">
        <f t="shared" si="4"/>
        <v>0.30316248636859322</v>
      </c>
      <c r="L11" s="13">
        <f t="shared" si="4"/>
        <v>0.53435114503816794</v>
      </c>
      <c r="M11" s="12">
        <f t="shared" si="4"/>
        <v>0.48745910577971646</v>
      </c>
      <c r="N11" s="13">
        <f t="shared" si="4"/>
        <v>0.51254089422028348</v>
      </c>
      <c r="O11" s="13"/>
      <c r="Q11" s="40"/>
    </row>
    <row r="12" spans="1:17" ht="15" customHeight="1" thickTop="1" thickBot="1">
      <c r="A12" s="49"/>
      <c r="B12" s="15" t="s">
        <v>13</v>
      </c>
      <c r="C12" s="16" t="s">
        <v>12</v>
      </c>
      <c r="D12" s="17">
        <f t="shared" ref="D12:O12" si="5">D10/$O$31</f>
        <v>7.4589756340129288E-4</v>
      </c>
      <c r="E12" s="18">
        <f t="shared" si="5"/>
        <v>7.1481849825957237E-4</v>
      </c>
      <c r="F12" s="18">
        <f t="shared" si="5"/>
        <v>1.4607160616608651E-3</v>
      </c>
      <c r="G12" s="17">
        <f t="shared" si="5"/>
        <v>6.5576827449030329E-3</v>
      </c>
      <c r="H12" s="18">
        <f t="shared" si="5"/>
        <v>5.2523620089507707E-3</v>
      </c>
      <c r="I12" s="19">
        <f t="shared" si="5"/>
        <v>1.1810044753853804E-2</v>
      </c>
      <c r="J12" s="18">
        <f t="shared" si="5"/>
        <v>6.5887618100447538E-3</v>
      </c>
      <c r="K12" s="18">
        <f t="shared" si="5"/>
        <v>8.6399801093983101E-3</v>
      </c>
      <c r="L12" s="18">
        <f t="shared" si="5"/>
        <v>1.5228741919443064E-2</v>
      </c>
      <c r="M12" s="17">
        <f t="shared" si="5"/>
        <v>1.3892342118349081E-2</v>
      </c>
      <c r="N12" s="18">
        <f t="shared" si="5"/>
        <v>1.4607160616608652E-2</v>
      </c>
      <c r="O12" s="18">
        <f t="shared" si="5"/>
        <v>2.8499502734957733E-2</v>
      </c>
    </row>
    <row r="13" spans="1:17" ht="15" customHeight="1" thickTop="1" thickBot="1">
      <c r="A13" s="49" t="s">
        <v>16</v>
      </c>
      <c r="B13" s="6" t="s">
        <v>9</v>
      </c>
      <c r="C13" s="5" t="s">
        <v>10</v>
      </c>
      <c r="D13" s="9">
        <v>264</v>
      </c>
      <c r="E13" s="10">
        <v>297</v>
      </c>
      <c r="F13" s="11">
        <f>D13+E13</f>
        <v>561</v>
      </c>
      <c r="G13" s="9">
        <v>1496</v>
      </c>
      <c r="H13" s="10">
        <v>1365</v>
      </c>
      <c r="I13" s="11">
        <f>G13+H13</f>
        <v>2861</v>
      </c>
      <c r="J13" s="9">
        <v>700</v>
      </c>
      <c r="K13" s="10">
        <v>1014</v>
      </c>
      <c r="L13" s="11">
        <f>J13+K13</f>
        <v>1714</v>
      </c>
      <c r="M13" s="10">
        <f>SUM(D13,G13,J13)</f>
        <v>2460</v>
      </c>
      <c r="N13" s="10">
        <f>SUM(E13,H13,K13)</f>
        <v>2676</v>
      </c>
      <c r="O13" s="10">
        <f>F13+I13+L13</f>
        <v>5136</v>
      </c>
    </row>
    <row r="14" spans="1:17" ht="15" customHeight="1" thickTop="1" thickBot="1">
      <c r="A14" s="49"/>
      <c r="B14" s="6" t="s">
        <v>11</v>
      </c>
      <c r="C14" s="5" t="s">
        <v>12</v>
      </c>
      <c r="D14" s="12">
        <f t="shared" ref="D14:N14" si="6">D13/$O$13</f>
        <v>5.1401869158878503E-2</v>
      </c>
      <c r="E14" s="13">
        <f t="shared" si="6"/>
        <v>5.7827102803738317E-2</v>
      </c>
      <c r="F14" s="13">
        <f t="shared" si="6"/>
        <v>0.10922897196261683</v>
      </c>
      <c r="G14" s="12">
        <f t="shared" si="6"/>
        <v>0.29127725856697817</v>
      </c>
      <c r="H14" s="13">
        <f t="shared" si="6"/>
        <v>0.26577102803738317</v>
      </c>
      <c r="I14" s="29">
        <f t="shared" si="6"/>
        <v>0.55704828660436134</v>
      </c>
      <c r="J14" s="12">
        <f t="shared" si="6"/>
        <v>0.13629283489096572</v>
      </c>
      <c r="K14" s="13">
        <f t="shared" si="6"/>
        <v>0.19742990654205608</v>
      </c>
      <c r="L14" s="13">
        <f t="shared" si="6"/>
        <v>0.33372274143302183</v>
      </c>
      <c r="M14" s="12">
        <f t="shared" si="6"/>
        <v>0.47897196261682246</v>
      </c>
      <c r="N14" s="13">
        <f t="shared" si="6"/>
        <v>0.5210280373831776</v>
      </c>
      <c r="O14" s="13"/>
    </row>
    <row r="15" spans="1:17" ht="15" customHeight="1" thickTop="1" thickBot="1">
      <c r="A15" s="49"/>
      <c r="B15" s="15" t="s">
        <v>13</v>
      </c>
      <c r="C15" s="16" t="s">
        <v>12</v>
      </c>
      <c r="D15" s="17">
        <f t="shared" ref="D15:O15" si="7">D13/$O$31</f>
        <v>8.2048731974142218E-3</v>
      </c>
      <c r="E15" s="18">
        <f t="shared" si="7"/>
        <v>9.230482347091E-3</v>
      </c>
      <c r="F15" s="18">
        <f t="shared" si="7"/>
        <v>1.7435355544505222E-2</v>
      </c>
      <c r="G15" s="17">
        <f t="shared" si="7"/>
        <v>4.6494281452013925E-2</v>
      </c>
      <c r="H15" s="18">
        <f t="shared" si="7"/>
        <v>4.2422923918448534E-2</v>
      </c>
      <c r="I15" s="19">
        <f t="shared" si="7"/>
        <v>8.8917205370462452E-2</v>
      </c>
      <c r="J15" s="18">
        <f t="shared" si="7"/>
        <v>2.1755345599204376E-2</v>
      </c>
      <c r="K15" s="18">
        <f t="shared" si="7"/>
        <v>3.1514172053704624E-2</v>
      </c>
      <c r="L15" s="18">
        <f t="shared" si="7"/>
        <v>5.3269517652909E-2</v>
      </c>
      <c r="M15" s="17">
        <f t="shared" si="7"/>
        <v>7.6454500248632526E-2</v>
      </c>
      <c r="N15" s="18">
        <f t="shared" si="7"/>
        <v>8.3167578319244151E-2</v>
      </c>
      <c r="O15" s="18">
        <f t="shared" si="7"/>
        <v>0.15962207856787669</v>
      </c>
    </row>
    <row r="16" spans="1:17" ht="15" customHeight="1" thickTop="1" thickBot="1">
      <c r="A16" s="49" t="s">
        <v>17</v>
      </c>
      <c r="B16" s="6" t="s">
        <v>9</v>
      </c>
      <c r="C16" s="5" t="s">
        <v>10</v>
      </c>
      <c r="D16" s="9">
        <v>371</v>
      </c>
      <c r="E16" s="10">
        <v>349</v>
      </c>
      <c r="F16" s="11">
        <f>D16+E16</f>
        <v>720</v>
      </c>
      <c r="G16" s="9">
        <v>1904</v>
      </c>
      <c r="H16" s="10">
        <v>1800</v>
      </c>
      <c r="I16" s="11">
        <f>G16+H16</f>
        <v>3704</v>
      </c>
      <c r="J16" s="9">
        <v>1253</v>
      </c>
      <c r="K16" s="10">
        <v>1808</v>
      </c>
      <c r="L16" s="11">
        <f>J16+K16</f>
        <v>3061</v>
      </c>
      <c r="M16" s="10">
        <f>SUM(D16,G16,J16)</f>
        <v>3528</v>
      </c>
      <c r="N16" s="10">
        <f>SUM(E16,H16,K16)</f>
        <v>3957</v>
      </c>
      <c r="O16" s="10">
        <f>F16+I16+L16</f>
        <v>7485</v>
      </c>
    </row>
    <row r="17" spans="1:17" ht="15" customHeight="1" thickTop="1" thickBot="1">
      <c r="A17" s="49"/>
      <c r="B17" s="6" t="s">
        <v>11</v>
      </c>
      <c r="C17" s="5" t="s">
        <v>12</v>
      </c>
      <c r="D17" s="12">
        <f t="shared" ref="D17:N17" si="8">D16/$O$16</f>
        <v>4.9565798263193052E-2</v>
      </c>
      <c r="E17" s="13">
        <f t="shared" si="8"/>
        <v>4.6626586506346025E-2</v>
      </c>
      <c r="F17" s="13">
        <f t="shared" si="8"/>
        <v>9.6192384769539077E-2</v>
      </c>
      <c r="G17" s="12">
        <f t="shared" si="8"/>
        <v>0.25437541750167003</v>
      </c>
      <c r="H17" s="13">
        <f t="shared" si="8"/>
        <v>0.24048096192384769</v>
      </c>
      <c r="I17" s="29">
        <f t="shared" si="8"/>
        <v>0.49485637942551769</v>
      </c>
      <c r="J17" s="12">
        <f t="shared" si="8"/>
        <v>0.16740146960587843</v>
      </c>
      <c r="K17" s="13">
        <f t="shared" si="8"/>
        <v>0.24154976619906479</v>
      </c>
      <c r="L17" s="13">
        <f t="shared" si="8"/>
        <v>0.40895123580494325</v>
      </c>
      <c r="M17" s="12">
        <f t="shared" si="8"/>
        <v>0.47134268537074148</v>
      </c>
      <c r="N17" s="13">
        <f t="shared" si="8"/>
        <v>0.52865731462925847</v>
      </c>
      <c r="O17" s="13"/>
      <c r="Q17" s="41"/>
    </row>
    <row r="18" spans="1:17" ht="15" customHeight="1" thickTop="1" thickBot="1">
      <c r="A18" s="49"/>
      <c r="B18" s="6" t="s">
        <v>13</v>
      </c>
      <c r="C18" s="5" t="s">
        <v>12</v>
      </c>
      <c r="D18" s="17">
        <f t="shared" ref="D18:O18" si="9">D16/$O$31</f>
        <v>1.153033316757832E-2</v>
      </c>
      <c r="E18" s="18">
        <f t="shared" si="9"/>
        <v>1.0846593734460468E-2</v>
      </c>
      <c r="F18" s="18">
        <f t="shared" si="9"/>
        <v>2.2376926902038786E-2</v>
      </c>
      <c r="G18" s="17">
        <f t="shared" si="9"/>
        <v>5.9174540029835902E-2</v>
      </c>
      <c r="H18" s="18">
        <f t="shared" si="9"/>
        <v>5.594231725509697E-2</v>
      </c>
      <c r="I18" s="19">
        <f t="shared" si="9"/>
        <v>0.11511685728493287</v>
      </c>
      <c r="J18" s="18">
        <f t="shared" si="9"/>
        <v>3.8942068622575834E-2</v>
      </c>
      <c r="K18" s="18">
        <f t="shared" si="9"/>
        <v>5.6190949776230729E-2</v>
      </c>
      <c r="L18" s="18">
        <f t="shared" si="9"/>
        <v>9.5133018398806557E-2</v>
      </c>
      <c r="M18" s="17">
        <f t="shared" si="9"/>
        <v>0.10964694181999006</v>
      </c>
      <c r="N18" s="18">
        <f t="shared" si="9"/>
        <v>0.12297986076578817</v>
      </c>
      <c r="O18" s="18">
        <f t="shared" si="9"/>
        <v>0.23262680258577823</v>
      </c>
    </row>
    <row r="19" spans="1:17" ht="15" customHeight="1" thickTop="1" thickBot="1">
      <c r="A19" s="49" t="s">
        <v>18</v>
      </c>
      <c r="B19" s="42" t="s">
        <v>9</v>
      </c>
      <c r="C19" s="43" t="s">
        <v>10</v>
      </c>
      <c r="D19" s="9">
        <v>173</v>
      </c>
      <c r="E19" s="10">
        <v>189</v>
      </c>
      <c r="F19" s="11">
        <f>D19+E19</f>
        <v>362</v>
      </c>
      <c r="G19" s="9">
        <v>1043</v>
      </c>
      <c r="H19" s="10">
        <v>931</v>
      </c>
      <c r="I19" s="11">
        <f>G19+H19</f>
        <v>1974</v>
      </c>
      <c r="J19" s="9">
        <v>627</v>
      </c>
      <c r="K19" s="10">
        <v>813</v>
      </c>
      <c r="L19" s="11">
        <f>J19+K19</f>
        <v>1440</v>
      </c>
      <c r="M19" s="10">
        <f>SUM(D19,G19,J19)</f>
        <v>1843</v>
      </c>
      <c r="N19" s="10">
        <f>SUM(E19,H19,K19)</f>
        <v>1933</v>
      </c>
      <c r="O19" s="10">
        <f>F19+I19+L19</f>
        <v>3776</v>
      </c>
    </row>
    <row r="20" spans="1:17" ht="15" customHeight="1" thickTop="1" thickBot="1">
      <c r="A20" s="49"/>
      <c r="B20" s="6" t="s">
        <v>11</v>
      </c>
      <c r="C20" s="5" t="s">
        <v>12</v>
      </c>
      <c r="D20" s="12">
        <f t="shared" ref="D20:N20" si="10">D19/$O$19</f>
        <v>4.5815677966101698E-2</v>
      </c>
      <c r="E20" s="13">
        <f t="shared" si="10"/>
        <v>5.0052966101694914E-2</v>
      </c>
      <c r="F20" s="13">
        <f t="shared" si="10"/>
        <v>9.5868644067796605E-2</v>
      </c>
      <c r="G20" s="12">
        <f t="shared" si="10"/>
        <v>0.27621822033898308</v>
      </c>
      <c r="H20" s="13">
        <f t="shared" si="10"/>
        <v>0.2465572033898305</v>
      </c>
      <c r="I20" s="29">
        <f t="shared" si="10"/>
        <v>0.52277542372881358</v>
      </c>
      <c r="J20" s="12">
        <f t="shared" si="10"/>
        <v>0.16604872881355931</v>
      </c>
      <c r="K20" s="13">
        <f t="shared" si="10"/>
        <v>0.2153072033898305</v>
      </c>
      <c r="L20" s="13">
        <f t="shared" si="10"/>
        <v>0.38135593220338981</v>
      </c>
      <c r="M20" s="12">
        <f t="shared" si="10"/>
        <v>0.48808262711864409</v>
      </c>
      <c r="N20" s="13">
        <f t="shared" si="10"/>
        <v>0.51191737288135597</v>
      </c>
      <c r="O20" s="13"/>
    </row>
    <row r="21" spans="1:17" ht="15" customHeight="1" thickTop="1" thickBot="1">
      <c r="A21" s="49"/>
      <c r="B21" s="15" t="s">
        <v>13</v>
      </c>
      <c r="C21" s="16" t="s">
        <v>12</v>
      </c>
      <c r="D21" s="17">
        <f t="shared" ref="D21:O21" si="11">D19/$O$31</f>
        <v>5.3766782695176532E-3</v>
      </c>
      <c r="E21" s="18">
        <f t="shared" si="11"/>
        <v>5.8739433117851814E-3</v>
      </c>
      <c r="F21" s="18">
        <f t="shared" si="11"/>
        <v>1.1250621581302835E-2</v>
      </c>
      <c r="G21" s="17">
        <f t="shared" si="11"/>
        <v>3.2415464942814519E-2</v>
      </c>
      <c r="H21" s="18">
        <f t="shared" si="11"/>
        <v>2.893460964694182E-2</v>
      </c>
      <c r="I21" s="19">
        <f t="shared" si="11"/>
        <v>6.1350074589756338E-2</v>
      </c>
      <c r="J21" s="18">
        <f t="shared" si="11"/>
        <v>1.9486573843858778E-2</v>
      </c>
      <c r="K21" s="18">
        <f t="shared" si="11"/>
        <v>2.5267279960218797E-2</v>
      </c>
      <c r="L21" s="18">
        <f t="shared" si="11"/>
        <v>4.4753853804077572E-2</v>
      </c>
      <c r="M21" s="17">
        <f t="shared" si="11"/>
        <v>5.7278717056190948E-2</v>
      </c>
      <c r="N21" s="18">
        <f t="shared" si="11"/>
        <v>6.0075832918945797E-2</v>
      </c>
      <c r="O21" s="18">
        <f t="shared" si="11"/>
        <v>0.11735454997513675</v>
      </c>
    </row>
    <row r="22" spans="1:17" ht="15" customHeight="1" thickTop="1" thickBot="1">
      <c r="A22" s="49" t="s">
        <v>19</v>
      </c>
      <c r="B22" s="6" t="s">
        <v>9</v>
      </c>
      <c r="C22" s="5" t="s">
        <v>10</v>
      </c>
      <c r="D22" s="9">
        <v>46</v>
      </c>
      <c r="E22" s="10">
        <v>43</v>
      </c>
      <c r="F22" s="11">
        <f>D22+E22</f>
        <v>89</v>
      </c>
      <c r="G22" s="9">
        <v>264</v>
      </c>
      <c r="H22" s="10">
        <v>234</v>
      </c>
      <c r="I22" s="11">
        <f>G22+H22</f>
        <v>498</v>
      </c>
      <c r="J22" s="9">
        <v>232</v>
      </c>
      <c r="K22" s="10">
        <v>299</v>
      </c>
      <c r="L22" s="11">
        <f>J22+K22</f>
        <v>531</v>
      </c>
      <c r="M22" s="10">
        <f>SUM(D22,G22,J22)</f>
        <v>542</v>
      </c>
      <c r="N22" s="10">
        <f>SUM(E22,H22,K22)</f>
        <v>576</v>
      </c>
      <c r="O22" s="10">
        <f>F22+I22+L22</f>
        <v>1118</v>
      </c>
    </row>
    <row r="23" spans="1:17" ht="15" customHeight="1" thickTop="1" thickBot="1">
      <c r="A23" s="49"/>
      <c r="B23" s="6" t="s">
        <v>11</v>
      </c>
      <c r="C23" s="5" t="s">
        <v>12</v>
      </c>
      <c r="D23" s="12">
        <f t="shared" ref="D23:N23" si="12">D22/$O$22</f>
        <v>4.1144901610017888E-2</v>
      </c>
      <c r="E23" s="13">
        <f t="shared" si="12"/>
        <v>3.8461538461538464E-2</v>
      </c>
      <c r="F23" s="13">
        <f t="shared" si="12"/>
        <v>7.9606440071556345E-2</v>
      </c>
      <c r="G23" s="12">
        <f t="shared" si="12"/>
        <v>0.23613595706618962</v>
      </c>
      <c r="H23" s="13">
        <f t="shared" si="12"/>
        <v>0.20930232558139536</v>
      </c>
      <c r="I23" s="29">
        <f t="shared" si="12"/>
        <v>0.44543828264758495</v>
      </c>
      <c r="J23" s="12">
        <f t="shared" si="12"/>
        <v>0.2075134168157424</v>
      </c>
      <c r="K23" s="13">
        <f t="shared" si="12"/>
        <v>0.26744186046511625</v>
      </c>
      <c r="L23" s="13">
        <f t="shared" si="12"/>
        <v>0.47495527728085868</v>
      </c>
      <c r="M23" s="12">
        <f t="shared" si="12"/>
        <v>0.48479427549194992</v>
      </c>
      <c r="N23" s="13">
        <f t="shared" si="12"/>
        <v>0.51520572450805013</v>
      </c>
      <c r="O23" s="13"/>
    </row>
    <row r="24" spans="1:17" ht="15" customHeight="1" thickTop="1" thickBot="1">
      <c r="A24" s="49"/>
      <c r="B24" s="6" t="s">
        <v>13</v>
      </c>
      <c r="C24" s="5" t="s">
        <v>12</v>
      </c>
      <c r="D24" s="17">
        <f t="shared" ref="D24:O24" si="13">D22/$O$31</f>
        <v>1.4296369965191447E-3</v>
      </c>
      <c r="E24" s="18">
        <f t="shared" si="13"/>
        <v>1.3363998010939831E-3</v>
      </c>
      <c r="F24" s="18">
        <f t="shared" si="13"/>
        <v>2.7660367976131278E-3</v>
      </c>
      <c r="G24" s="17">
        <f t="shared" si="13"/>
        <v>8.2048731974142218E-3</v>
      </c>
      <c r="H24" s="18">
        <f t="shared" si="13"/>
        <v>7.2725012431626053E-3</v>
      </c>
      <c r="I24" s="19">
        <f t="shared" si="13"/>
        <v>1.5477374440576827E-2</v>
      </c>
      <c r="J24" s="18">
        <f t="shared" si="13"/>
        <v>7.2103431128791645E-3</v>
      </c>
      <c r="K24" s="18">
        <f t="shared" si="13"/>
        <v>9.2926404773744399E-3</v>
      </c>
      <c r="L24" s="18">
        <f t="shared" si="13"/>
        <v>1.6502983590253605E-2</v>
      </c>
      <c r="M24" s="17">
        <f t="shared" si="13"/>
        <v>1.684485330681253E-2</v>
      </c>
      <c r="N24" s="18">
        <f t="shared" si="13"/>
        <v>1.790154152163103E-2</v>
      </c>
      <c r="O24" s="13">
        <f t="shared" si="13"/>
        <v>3.4746394828443564E-2</v>
      </c>
    </row>
    <row r="25" spans="1:17" ht="15" customHeight="1" thickTop="1" thickBot="1">
      <c r="A25" s="49" t="s">
        <v>20</v>
      </c>
      <c r="B25" s="42" t="s">
        <v>9</v>
      </c>
      <c r="C25" s="43" t="s">
        <v>10</v>
      </c>
      <c r="D25" s="9">
        <v>59</v>
      </c>
      <c r="E25" s="10">
        <v>63</v>
      </c>
      <c r="F25" s="11">
        <f>D25+E25</f>
        <v>122</v>
      </c>
      <c r="G25" s="9">
        <v>384</v>
      </c>
      <c r="H25" s="10">
        <v>328</v>
      </c>
      <c r="I25" s="11">
        <f>G25+H25</f>
        <v>712</v>
      </c>
      <c r="J25" s="9">
        <v>317</v>
      </c>
      <c r="K25" s="10">
        <v>416</v>
      </c>
      <c r="L25" s="11">
        <f>J25+K25</f>
        <v>733</v>
      </c>
      <c r="M25" s="10">
        <f>SUM(D25,G25,J25)</f>
        <v>760</v>
      </c>
      <c r="N25" s="10">
        <f>SUM(E25,H25,K25)</f>
        <v>807</v>
      </c>
      <c r="O25" s="44">
        <f>F25+I25+L25</f>
        <v>1567</v>
      </c>
    </row>
    <row r="26" spans="1:17" ht="15" customHeight="1" thickTop="1" thickBot="1">
      <c r="A26" s="49"/>
      <c r="B26" s="6" t="s">
        <v>11</v>
      </c>
      <c r="C26" s="5" t="s">
        <v>12</v>
      </c>
      <c r="D26" s="12">
        <f t="shared" ref="D26:N26" si="14">D25/$O$25</f>
        <v>3.7651563497128268E-2</v>
      </c>
      <c r="E26" s="13">
        <f t="shared" si="14"/>
        <v>4.0204211869814932E-2</v>
      </c>
      <c r="F26" s="13">
        <f t="shared" si="14"/>
        <v>7.78557753669432E-2</v>
      </c>
      <c r="G26" s="12">
        <f t="shared" si="14"/>
        <v>0.24505424377791959</v>
      </c>
      <c r="H26" s="13">
        <f t="shared" si="14"/>
        <v>0.20931716656030633</v>
      </c>
      <c r="I26" s="29">
        <f t="shared" si="14"/>
        <v>0.45437141033822592</v>
      </c>
      <c r="J26" s="12">
        <f t="shared" si="14"/>
        <v>0.20229738353541799</v>
      </c>
      <c r="K26" s="13">
        <f t="shared" si="14"/>
        <v>0.26547543075941288</v>
      </c>
      <c r="L26" s="13">
        <f t="shared" si="14"/>
        <v>0.46777281429483086</v>
      </c>
      <c r="M26" s="12">
        <f t="shared" si="14"/>
        <v>0.48500319081046583</v>
      </c>
      <c r="N26" s="13">
        <f t="shared" si="14"/>
        <v>0.51499680918953417</v>
      </c>
      <c r="O26" s="13"/>
    </row>
    <row r="27" spans="1:17" ht="15" customHeight="1" thickTop="1" thickBot="1">
      <c r="A27" s="49"/>
      <c r="B27" s="15" t="s">
        <v>13</v>
      </c>
      <c r="C27" s="16" t="s">
        <v>12</v>
      </c>
      <c r="D27" s="17">
        <f t="shared" ref="D27:O27" si="15">D25/$O$31</f>
        <v>1.8336648433615117E-3</v>
      </c>
      <c r="E27" s="18">
        <f t="shared" si="15"/>
        <v>1.9579811039283938E-3</v>
      </c>
      <c r="F27" s="18">
        <f t="shared" si="15"/>
        <v>3.7916459472899055E-3</v>
      </c>
      <c r="G27" s="17">
        <f t="shared" si="15"/>
        <v>1.1934361014420686E-2</v>
      </c>
      <c r="H27" s="18">
        <f t="shared" si="15"/>
        <v>1.0193933366484336E-2</v>
      </c>
      <c r="I27" s="19">
        <f t="shared" si="15"/>
        <v>2.2128294380905023E-2</v>
      </c>
      <c r="J27" s="18">
        <f t="shared" si="15"/>
        <v>9.8520636499254098E-3</v>
      </c>
      <c r="K27" s="18">
        <f t="shared" si="15"/>
        <v>1.2928891098955743E-2</v>
      </c>
      <c r="L27" s="18">
        <f t="shared" si="15"/>
        <v>2.2780954748881154E-2</v>
      </c>
      <c r="M27" s="17">
        <f t="shared" si="15"/>
        <v>2.3620089507707609E-2</v>
      </c>
      <c r="N27" s="18">
        <f t="shared" si="15"/>
        <v>2.5080805569368474E-2</v>
      </c>
      <c r="O27" s="18">
        <f t="shared" si="15"/>
        <v>4.8700895077076083E-2</v>
      </c>
    </row>
    <row r="28" spans="1:17" ht="15" customHeight="1" thickTop="1" thickBot="1">
      <c r="A28" s="49" t="s">
        <v>21</v>
      </c>
      <c r="B28" s="42" t="s">
        <v>9</v>
      </c>
      <c r="C28" s="43" t="s">
        <v>10</v>
      </c>
      <c r="D28" s="9">
        <v>186</v>
      </c>
      <c r="E28" s="10">
        <v>192</v>
      </c>
      <c r="F28" s="11">
        <f>D28+E28</f>
        <v>378</v>
      </c>
      <c r="G28" s="9">
        <v>1023</v>
      </c>
      <c r="H28" s="10">
        <v>957</v>
      </c>
      <c r="I28" s="11">
        <f>G28+H28</f>
        <v>1980</v>
      </c>
      <c r="J28" s="9">
        <v>499</v>
      </c>
      <c r="K28" s="10">
        <v>654</v>
      </c>
      <c r="L28" s="11">
        <f>J28+K28</f>
        <v>1153</v>
      </c>
      <c r="M28" s="10">
        <f>SUM(D28,G28,J28)</f>
        <v>1708</v>
      </c>
      <c r="N28" s="10">
        <f>SUM(E28,H28,K28)</f>
        <v>1803</v>
      </c>
      <c r="O28" s="10">
        <f>F28+I28+L28</f>
        <v>3511</v>
      </c>
    </row>
    <row r="29" spans="1:17" ht="15" customHeight="1" thickTop="1" thickBot="1">
      <c r="A29" s="49"/>
      <c r="B29" s="6" t="s">
        <v>11</v>
      </c>
      <c r="C29" s="5" t="s">
        <v>12</v>
      </c>
      <c r="D29" s="12">
        <f t="shared" ref="D29:N29" si="16">D28/$O$28</f>
        <v>5.2976360011392769E-2</v>
      </c>
      <c r="E29" s="13">
        <f t="shared" si="16"/>
        <v>5.468527485046995E-2</v>
      </c>
      <c r="F29" s="13">
        <f t="shared" si="16"/>
        <v>0.10766163486186271</v>
      </c>
      <c r="G29" s="12">
        <f t="shared" si="16"/>
        <v>0.29136998006266018</v>
      </c>
      <c r="H29" s="13">
        <f t="shared" si="16"/>
        <v>0.27257191683281118</v>
      </c>
      <c r="I29" s="29">
        <f t="shared" si="16"/>
        <v>0.56394189689547136</v>
      </c>
      <c r="J29" s="12">
        <f t="shared" si="16"/>
        <v>0.14212475078325262</v>
      </c>
      <c r="K29" s="13">
        <f t="shared" si="16"/>
        <v>0.18627171745941326</v>
      </c>
      <c r="L29" s="13">
        <f t="shared" si="16"/>
        <v>0.32839646824266588</v>
      </c>
      <c r="M29" s="12">
        <f t="shared" si="16"/>
        <v>0.48647109085730561</v>
      </c>
      <c r="N29" s="13">
        <f t="shared" si="16"/>
        <v>0.51352890914269433</v>
      </c>
      <c r="O29" s="13"/>
    </row>
    <row r="30" spans="1:17" ht="15" customHeight="1" thickTop="1" thickBot="1">
      <c r="A30" s="49"/>
      <c r="B30" s="15" t="s">
        <v>13</v>
      </c>
      <c r="C30" s="16" t="s">
        <v>12</v>
      </c>
      <c r="D30" s="17">
        <f t="shared" ref="D30:O30" si="17">D28/$O$31</f>
        <v>5.7807061163600197E-3</v>
      </c>
      <c r="E30" s="18">
        <f t="shared" si="17"/>
        <v>5.9671805072103431E-3</v>
      </c>
      <c r="F30" s="18">
        <f t="shared" si="17"/>
        <v>1.1747886623570363E-2</v>
      </c>
      <c r="G30" s="17">
        <f t="shared" si="17"/>
        <v>3.1793883639980113E-2</v>
      </c>
      <c r="H30" s="18">
        <f t="shared" si="17"/>
        <v>2.9742665340626553E-2</v>
      </c>
      <c r="I30" s="19">
        <f t="shared" si="17"/>
        <v>6.1536548980606662E-2</v>
      </c>
      <c r="J30" s="18">
        <f t="shared" si="17"/>
        <v>1.5508453505718549E-2</v>
      </c>
      <c r="K30" s="18">
        <f t="shared" si="17"/>
        <v>2.0325708602685233E-2</v>
      </c>
      <c r="L30" s="18">
        <f t="shared" si="17"/>
        <v>3.5834162108403782E-2</v>
      </c>
      <c r="M30" s="17">
        <f t="shared" si="17"/>
        <v>5.3083043262058677E-2</v>
      </c>
      <c r="N30" s="18">
        <f t="shared" si="17"/>
        <v>5.6035554450522128E-2</v>
      </c>
      <c r="O30" s="18">
        <f t="shared" si="17"/>
        <v>0.10911859771258081</v>
      </c>
    </row>
    <row r="31" spans="1:17" ht="15" customHeight="1" thickTop="1" thickBot="1">
      <c r="A31" s="50" t="s">
        <v>22</v>
      </c>
      <c r="B31" s="6" t="s">
        <v>9</v>
      </c>
      <c r="C31" s="5" t="s">
        <v>10</v>
      </c>
      <c r="D31" s="9">
        <f>D4+D7+D10+D13+D16+D19+D22+D25+D28</f>
        <v>1469</v>
      </c>
      <c r="E31" s="9">
        <f>E4+E7+E10+E13+E16+E19+E22+E25+E28</f>
        <v>1489</v>
      </c>
      <c r="F31" s="11">
        <f>D31+E31</f>
        <v>2958</v>
      </c>
      <c r="G31" s="10">
        <f>G4+G7+G10+G13+G16+G19+G22+G25+G28</f>
        <v>8527</v>
      </c>
      <c r="H31" s="10">
        <f>H4+H7+H10+H13+H16+H19+H22+H25+H28</f>
        <v>7888</v>
      </c>
      <c r="I31" s="10">
        <f>G31+H31</f>
        <v>16415</v>
      </c>
      <c r="J31" s="9">
        <f>J4+J7+J10+J13+J16+J19+J22+J25+J28</f>
        <v>5291</v>
      </c>
      <c r="K31" s="9">
        <f>K4+K7+K10+K13+K16+K19+K22+K25+K28</f>
        <v>7512</v>
      </c>
      <c r="L31" s="11">
        <f>J31+K31</f>
        <v>12803</v>
      </c>
      <c r="M31" s="10">
        <f>M4+M7+M10+M13+M16+M19+M22+M25+M28</f>
        <v>15287</v>
      </c>
      <c r="N31" s="10">
        <f>N4+N7+N10+N13+N16+N19+N22+N25+N28</f>
        <v>16889</v>
      </c>
      <c r="O31" s="10">
        <f>F31+I31+L31</f>
        <v>32176</v>
      </c>
    </row>
    <row r="32" spans="1:17" ht="15" customHeight="1" thickTop="1">
      <c r="A32" s="50"/>
      <c r="B32" s="6" t="s">
        <v>13</v>
      </c>
      <c r="C32" s="5" t="s">
        <v>12</v>
      </c>
      <c r="D32" s="12">
        <f>D31/O31</f>
        <v>4.5655146693187466E-2</v>
      </c>
      <c r="E32" s="13">
        <f>E31/O31%/100</f>
        <v>4.6276727996021887E-2</v>
      </c>
      <c r="F32" s="29">
        <f>F31/O31%/100</f>
        <v>9.1931874689209353E-2</v>
      </c>
      <c r="G32" s="12">
        <f>G31/O31%/100</f>
        <v>0.26501118846345106</v>
      </c>
      <c r="H32" s="13">
        <f>H31/O31%/100</f>
        <v>0.24515166583789161</v>
      </c>
      <c r="I32" s="29">
        <f>I31/O31%/100</f>
        <v>0.51016285430134256</v>
      </c>
      <c r="J32" s="12">
        <f>J31/O31%/100</f>
        <v>0.16443933366484337</v>
      </c>
      <c r="K32" s="13">
        <f>K31/O31%/100</f>
        <v>0.23346593734460469</v>
      </c>
      <c r="L32" s="29">
        <f>L31/O31%/100</f>
        <v>0.39790527100944806</v>
      </c>
      <c r="M32" s="12">
        <f>M31/O31%/100</f>
        <v>0.47510566882148181</v>
      </c>
      <c r="N32" s="13">
        <f>N31/O31%/100</f>
        <v>0.52489433117851814</v>
      </c>
      <c r="O32" s="45">
        <f>O31/O31</f>
        <v>1</v>
      </c>
    </row>
    <row r="33" spans="10:10" ht="15.75" customHeight="1">
      <c r="J33" s="47" t="s">
        <v>40</v>
      </c>
    </row>
    <row r="49" spans="7:7">
      <c r="G49" s="41"/>
    </row>
  </sheetData>
  <mergeCells count="15">
    <mergeCell ref="A1:C1"/>
    <mergeCell ref="D2:F2"/>
    <mergeCell ref="G2:I2"/>
    <mergeCell ref="J2:L2"/>
    <mergeCell ref="M2:O2"/>
    <mergeCell ref="A4:A6"/>
    <mergeCell ref="A25:A27"/>
    <mergeCell ref="A28:A30"/>
    <mergeCell ref="A31:A32"/>
    <mergeCell ref="A7:A9"/>
    <mergeCell ref="A10:A12"/>
    <mergeCell ref="A13:A15"/>
    <mergeCell ref="A16:A18"/>
    <mergeCell ref="A19:A21"/>
    <mergeCell ref="A22:A24"/>
  </mergeCells>
  <phoneticPr fontId="7"/>
  <pageMargins left="0.59015748031496096" right="0.59015748031496096" top="0.98385826771653595" bottom="0.39409448818897613" header="0.59015748031496096" footer="0.35433070866141703"/>
  <pageSetup paperSize="9" scale="99" fitToWidth="0" fitToHeight="0" pageOrder="overThenDown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1222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4月</vt:lpstr>
      <vt:lpstr>５月</vt:lpstr>
      <vt:lpstr>6月</vt:lpstr>
      <vt:lpstr>7月</vt:lpstr>
      <vt:lpstr>8月</vt:lpstr>
      <vt:lpstr>9月</vt:lpstr>
      <vt:lpstr>10月</vt:lpstr>
      <vt:lpstr>11月</vt:lpstr>
      <vt:lpstr>12月</vt:lpstr>
      <vt:lpstr>１月</vt:lpstr>
      <vt:lpstr>２月</vt:lpstr>
      <vt:lpstr>３月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松井　英士</dc:creator>
  <cp:lastModifiedBy>藤原　茅里</cp:lastModifiedBy>
  <cp:revision>237</cp:revision>
  <cp:lastPrinted>2020-05-06T03:37:42Z</cp:lastPrinted>
  <dcterms:created xsi:type="dcterms:W3CDTF">2008-12-09T15:00:41Z</dcterms:created>
  <dcterms:modified xsi:type="dcterms:W3CDTF">2021-04-03T09:13:21Z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情報 1">
    <vt:lpwstr/>
  </property>
  <property fmtid="{D5CDD505-2E9C-101B-9397-08002B2CF9AE}" pid="3" name="情報 2">
    <vt:lpwstr/>
  </property>
  <property fmtid="{D5CDD505-2E9C-101B-9397-08002B2CF9AE}" pid="4" name="情報 3">
    <vt:lpwstr/>
  </property>
  <property fmtid="{D5CDD505-2E9C-101B-9397-08002B2CF9AE}" pid="5" name="情報 4">
    <vt:lpwstr/>
  </property>
</Properties>
</file>