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\\Adfs01sv\f000\F040_各課_H29以前\F201_市民課\市民登録係\人口\令和２年度\動態\"/>
    </mc:Choice>
  </mc:AlternateContent>
  <xr:revisionPtr revIDLastSave="0" documentId="13_ncr:1_{B144FC7A-0AA6-4DAE-B090-2A5A9FB1923B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C41" i="1"/>
  <c r="C40" i="1" l="1"/>
  <c r="AH41" i="1" l="1"/>
  <c r="E27" i="1" l="1"/>
  <c r="H27" i="1"/>
  <c r="K27" i="1"/>
  <c r="L27" i="1"/>
  <c r="M27" i="1"/>
  <c r="Q27" i="1"/>
  <c r="T27" i="1"/>
  <c r="T26" i="1"/>
  <c r="W27" i="1"/>
  <c r="X27" i="1"/>
  <c r="Y27" i="1"/>
  <c r="AH27" i="1"/>
  <c r="Z27" i="1" l="1"/>
  <c r="AB27" i="1"/>
  <c r="N27" i="1"/>
  <c r="AA27" i="1"/>
  <c r="AG42" i="1"/>
  <c r="AF42" i="1"/>
  <c r="AC27" i="1" l="1"/>
  <c r="AH26" i="1"/>
  <c r="Y26" i="1" l="1"/>
  <c r="W26" i="1"/>
  <c r="X26" i="1"/>
  <c r="Z26" i="1" s="1"/>
  <c r="Q26" i="1"/>
  <c r="K26" i="1"/>
  <c r="M26" i="1"/>
  <c r="L26" i="1"/>
  <c r="H26" i="1"/>
  <c r="E26" i="1"/>
  <c r="AB26" i="1" l="1"/>
  <c r="AA26" i="1"/>
  <c r="N26" i="1"/>
  <c r="AH25" i="1"/>
  <c r="W25" i="1"/>
  <c r="X25" i="1"/>
  <c r="Y25" i="1"/>
  <c r="T25" i="1"/>
  <c r="Q25" i="1"/>
  <c r="L25" i="1"/>
  <c r="M25" i="1"/>
  <c r="K25" i="1"/>
  <c r="H25" i="1"/>
  <c r="E25" i="1"/>
  <c r="AC26" i="1" l="1"/>
  <c r="AB25" i="1"/>
  <c r="Z25" i="1"/>
  <c r="N25" i="1"/>
  <c r="AA25" i="1"/>
  <c r="AC25" i="1" l="1"/>
  <c r="AH24" i="1"/>
  <c r="Y24" i="1"/>
  <c r="X24" i="1"/>
  <c r="W24" i="1"/>
  <c r="T24" i="1"/>
  <c r="Q24" i="1"/>
  <c r="M24" i="1"/>
  <c r="L24" i="1"/>
  <c r="K24" i="1"/>
  <c r="H24" i="1"/>
  <c r="E24" i="1"/>
  <c r="AA24" i="1" l="1"/>
  <c r="AB24" i="1"/>
  <c r="Z24" i="1"/>
  <c r="N24" i="1"/>
  <c r="AC24" i="1" l="1"/>
  <c r="E30" i="1"/>
  <c r="T29" i="1" l="1"/>
  <c r="W28" i="1" l="1"/>
  <c r="Q28" i="1"/>
  <c r="E39" i="1" l="1"/>
  <c r="E23" i="1"/>
  <c r="H23" i="1"/>
  <c r="K23" i="1"/>
  <c r="L23" i="1"/>
  <c r="M23" i="1"/>
  <c r="Q23" i="1"/>
  <c r="T23" i="1"/>
  <c r="W23" i="1"/>
  <c r="X23" i="1"/>
  <c r="Y23" i="1"/>
  <c r="AH23" i="1"/>
  <c r="Z23" i="1" l="1"/>
  <c r="AB23" i="1"/>
  <c r="N23" i="1"/>
  <c r="AA23" i="1"/>
  <c r="AC23" i="1" l="1"/>
  <c r="AH40" i="1"/>
  <c r="AH42" i="1" s="1"/>
  <c r="AG43" i="1" l="1"/>
  <c r="AF43" i="1"/>
  <c r="AH43" i="1"/>
  <c r="V40" i="1"/>
  <c r="V42" i="1" s="1"/>
  <c r="U40" i="1"/>
  <c r="U42" i="1" s="1"/>
  <c r="S40" i="1"/>
  <c r="S42" i="1" s="1"/>
  <c r="R40" i="1"/>
  <c r="R42" i="1" s="1"/>
  <c r="P40" i="1"/>
  <c r="P42" i="1" s="1"/>
  <c r="O40" i="1"/>
  <c r="O42" i="1" s="1"/>
  <c r="J40" i="1"/>
  <c r="J42" i="1" s="1"/>
  <c r="I40" i="1"/>
  <c r="I42" i="1" s="1"/>
  <c r="G40" i="1"/>
  <c r="G42" i="1" s="1"/>
  <c r="F40" i="1"/>
  <c r="D40" i="1"/>
  <c r="AH39" i="1"/>
  <c r="Y39" i="1"/>
  <c r="X39" i="1"/>
  <c r="W39" i="1"/>
  <c r="T39" i="1"/>
  <c r="Q39" i="1"/>
  <c r="M39" i="1"/>
  <c r="L39" i="1"/>
  <c r="K39" i="1"/>
  <c r="H39" i="1"/>
  <c r="AH38" i="1"/>
  <c r="Y38" i="1"/>
  <c r="X38" i="1"/>
  <c r="W38" i="1"/>
  <c r="T38" i="1"/>
  <c r="Q38" i="1"/>
  <c r="M38" i="1"/>
  <c r="L38" i="1"/>
  <c r="K38" i="1"/>
  <c r="H38" i="1"/>
  <c r="E38" i="1"/>
  <c r="AH37" i="1"/>
  <c r="Y37" i="1"/>
  <c r="X37" i="1"/>
  <c r="W37" i="1"/>
  <c r="T37" i="1"/>
  <c r="Q37" i="1"/>
  <c r="M37" i="1"/>
  <c r="L37" i="1"/>
  <c r="K37" i="1"/>
  <c r="H37" i="1"/>
  <c r="E37" i="1"/>
  <c r="AH36" i="1"/>
  <c r="Y36" i="1"/>
  <c r="X36" i="1"/>
  <c r="W36" i="1"/>
  <c r="T36" i="1"/>
  <c r="Q36" i="1"/>
  <c r="M36" i="1"/>
  <c r="L36" i="1"/>
  <c r="K36" i="1"/>
  <c r="H36" i="1"/>
  <c r="E36" i="1"/>
  <c r="AH35" i="1"/>
  <c r="Y35" i="1"/>
  <c r="X35" i="1"/>
  <c r="W35" i="1"/>
  <c r="T35" i="1"/>
  <c r="Q35" i="1"/>
  <c r="M35" i="1"/>
  <c r="L35" i="1"/>
  <c r="K35" i="1"/>
  <c r="H35" i="1"/>
  <c r="E35" i="1"/>
  <c r="AH34" i="1"/>
  <c r="Y34" i="1"/>
  <c r="X34" i="1"/>
  <c r="W34" i="1"/>
  <c r="T34" i="1"/>
  <c r="Q34" i="1"/>
  <c r="M34" i="1"/>
  <c r="L34" i="1"/>
  <c r="K34" i="1"/>
  <c r="H34" i="1"/>
  <c r="E34" i="1"/>
  <c r="AH33" i="1"/>
  <c r="Y33" i="1"/>
  <c r="X33" i="1"/>
  <c r="W33" i="1"/>
  <c r="T33" i="1"/>
  <c r="Q33" i="1"/>
  <c r="M33" i="1"/>
  <c r="L33" i="1"/>
  <c r="K33" i="1"/>
  <c r="H33" i="1"/>
  <c r="E33" i="1"/>
  <c r="AH32" i="1"/>
  <c r="Y32" i="1"/>
  <c r="X32" i="1"/>
  <c r="W32" i="1"/>
  <c r="T32" i="1"/>
  <c r="Q32" i="1"/>
  <c r="M32" i="1"/>
  <c r="L32" i="1"/>
  <c r="K32" i="1"/>
  <c r="H32" i="1"/>
  <c r="E32" i="1"/>
  <c r="AH31" i="1"/>
  <c r="Y31" i="1"/>
  <c r="X31" i="1"/>
  <c r="W31" i="1"/>
  <c r="T31" i="1"/>
  <c r="Q31" i="1"/>
  <c r="M31" i="1"/>
  <c r="L31" i="1"/>
  <c r="K31" i="1"/>
  <c r="H31" i="1"/>
  <c r="E31" i="1"/>
  <c r="AH30" i="1"/>
  <c r="Y30" i="1"/>
  <c r="X30" i="1"/>
  <c r="W30" i="1"/>
  <c r="T30" i="1"/>
  <c r="Q30" i="1"/>
  <c r="M30" i="1"/>
  <c r="L30" i="1"/>
  <c r="K30" i="1"/>
  <c r="H30" i="1"/>
  <c r="AH29" i="1"/>
  <c r="Y29" i="1"/>
  <c r="X29" i="1"/>
  <c r="W29" i="1"/>
  <c r="Q29" i="1"/>
  <c r="M29" i="1"/>
  <c r="L29" i="1"/>
  <c r="K29" i="1"/>
  <c r="H29" i="1"/>
  <c r="E29" i="1"/>
  <c r="AH28" i="1"/>
  <c r="Y28" i="1"/>
  <c r="X28" i="1"/>
  <c r="T28" i="1"/>
  <c r="M28" i="1"/>
  <c r="L28" i="1"/>
  <c r="K28" i="1"/>
  <c r="H28" i="1"/>
  <c r="E28" i="1"/>
  <c r="AH22" i="1"/>
  <c r="Y22" i="1"/>
  <c r="X22" i="1"/>
  <c r="W22" i="1"/>
  <c r="T22" i="1"/>
  <c r="Q22" i="1"/>
  <c r="M22" i="1"/>
  <c r="L22" i="1"/>
  <c r="K22" i="1"/>
  <c r="H22" i="1"/>
  <c r="E22" i="1"/>
  <c r="AH21" i="1"/>
  <c r="Y21" i="1"/>
  <c r="X21" i="1"/>
  <c r="W21" i="1"/>
  <c r="T21" i="1"/>
  <c r="Q21" i="1"/>
  <c r="M21" i="1"/>
  <c r="L21" i="1"/>
  <c r="K21" i="1"/>
  <c r="H21" i="1"/>
  <c r="E21" i="1"/>
  <c r="AH20" i="1"/>
  <c r="Y20" i="1"/>
  <c r="X20" i="1"/>
  <c r="W20" i="1"/>
  <c r="T20" i="1"/>
  <c r="Q20" i="1"/>
  <c r="M20" i="1"/>
  <c r="L20" i="1"/>
  <c r="K20" i="1"/>
  <c r="H20" i="1"/>
  <c r="E20" i="1"/>
  <c r="AH19" i="1"/>
  <c r="Y19" i="1"/>
  <c r="X19" i="1"/>
  <c r="W19" i="1"/>
  <c r="T19" i="1"/>
  <c r="Q19" i="1"/>
  <c r="M19" i="1"/>
  <c r="L19" i="1"/>
  <c r="K19" i="1"/>
  <c r="H19" i="1"/>
  <c r="E19" i="1"/>
  <c r="AH18" i="1"/>
  <c r="Y18" i="1"/>
  <c r="X18" i="1"/>
  <c r="W18" i="1"/>
  <c r="T18" i="1"/>
  <c r="Q18" i="1"/>
  <c r="M18" i="1"/>
  <c r="L18" i="1"/>
  <c r="K18" i="1"/>
  <c r="H18" i="1"/>
  <c r="E18" i="1"/>
  <c r="AH17" i="1"/>
  <c r="Y17" i="1"/>
  <c r="X17" i="1"/>
  <c r="W17" i="1"/>
  <c r="T17" i="1"/>
  <c r="Q17" i="1"/>
  <c r="M17" i="1"/>
  <c r="L17" i="1"/>
  <c r="K17" i="1"/>
  <c r="H17" i="1"/>
  <c r="E17" i="1"/>
  <c r="AH16" i="1"/>
  <c r="Y16" i="1"/>
  <c r="X16" i="1"/>
  <c r="W16" i="1"/>
  <c r="T16" i="1"/>
  <c r="Q16" i="1"/>
  <c r="M16" i="1"/>
  <c r="L16" i="1"/>
  <c r="K16" i="1"/>
  <c r="H16" i="1"/>
  <c r="E16" i="1"/>
  <c r="AH15" i="1"/>
  <c r="Y15" i="1"/>
  <c r="X15" i="1"/>
  <c r="W15" i="1"/>
  <c r="T15" i="1"/>
  <c r="Q15" i="1"/>
  <c r="M15" i="1"/>
  <c r="L15" i="1"/>
  <c r="K15" i="1"/>
  <c r="H15" i="1"/>
  <c r="E15" i="1"/>
  <c r="AH14" i="1"/>
  <c r="Y14" i="1"/>
  <c r="X14" i="1"/>
  <c r="W14" i="1"/>
  <c r="T14" i="1"/>
  <c r="Q14" i="1"/>
  <c r="M14" i="1"/>
  <c r="L14" i="1"/>
  <c r="K14" i="1"/>
  <c r="H14" i="1"/>
  <c r="E14" i="1"/>
  <c r="AH13" i="1"/>
  <c r="Y13" i="1"/>
  <c r="X13" i="1"/>
  <c r="W13" i="1"/>
  <c r="T13" i="1"/>
  <c r="Q13" i="1"/>
  <c r="M13" i="1"/>
  <c r="L13" i="1"/>
  <c r="K13" i="1"/>
  <c r="H13" i="1"/>
  <c r="E13" i="1"/>
  <c r="AH12" i="1"/>
  <c r="Y12" i="1"/>
  <c r="X12" i="1"/>
  <c r="W12" i="1"/>
  <c r="T12" i="1"/>
  <c r="Q12" i="1"/>
  <c r="M12" i="1"/>
  <c r="L12" i="1"/>
  <c r="K12" i="1"/>
  <c r="H12" i="1"/>
  <c r="E12" i="1"/>
  <c r="AH11" i="1"/>
  <c r="Y11" i="1"/>
  <c r="X11" i="1"/>
  <c r="W11" i="1"/>
  <c r="T11" i="1"/>
  <c r="Q11" i="1"/>
  <c r="M11" i="1"/>
  <c r="L11" i="1"/>
  <c r="K11" i="1"/>
  <c r="H11" i="1"/>
  <c r="E11" i="1"/>
  <c r="AH10" i="1"/>
  <c r="Y10" i="1"/>
  <c r="X10" i="1"/>
  <c r="W10" i="1"/>
  <c r="T10" i="1"/>
  <c r="Q10" i="1"/>
  <c r="M10" i="1"/>
  <c r="L10" i="1"/>
  <c r="K10" i="1"/>
  <c r="H10" i="1"/>
  <c r="E10" i="1"/>
  <c r="AH9" i="1"/>
  <c r="Y9" i="1"/>
  <c r="X9" i="1"/>
  <c r="W9" i="1"/>
  <c r="T9" i="1"/>
  <c r="Q9" i="1"/>
  <c r="M9" i="1"/>
  <c r="L9" i="1"/>
  <c r="K9" i="1"/>
  <c r="H9" i="1"/>
  <c r="E9" i="1"/>
  <c r="AH8" i="1"/>
  <c r="Y8" i="1"/>
  <c r="X8" i="1"/>
  <c r="W8" i="1"/>
  <c r="T8" i="1"/>
  <c r="Q8" i="1"/>
  <c r="M8" i="1"/>
  <c r="L8" i="1"/>
  <c r="K8" i="1"/>
  <c r="H8" i="1"/>
  <c r="E8" i="1"/>
  <c r="AH7" i="1"/>
  <c r="Y7" i="1"/>
  <c r="X7" i="1"/>
  <c r="W7" i="1"/>
  <c r="T7" i="1"/>
  <c r="Q7" i="1"/>
  <c r="M7" i="1"/>
  <c r="L7" i="1"/>
  <c r="K7" i="1"/>
  <c r="H7" i="1"/>
  <c r="E7" i="1"/>
  <c r="Z20" i="1" l="1"/>
  <c r="N8" i="1"/>
  <c r="Z9" i="1"/>
  <c r="N12" i="1"/>
  <c r="N16" i="1"/>
  <c r="N20" i="1"/>
  <c r="AB12" i="1"/>
  <c r="Z12" i="1"/>
  <c r="AB14" i="1"/>
  <c r="AB18" i="1"/>
  <c r="AA22" i="1"/>
  <c r="AB29" i="1"/>
  <c r="Z29" i="1"/>
  <c r="AB37" i="1"/>
  <c r="AB31" i="1"/>
  <c r="AB39" i="1"/>
  <c r="AA7" i="1"/>
  <c r="N13" i="1"/>
  <c r="AB15" i="1"/>
  <c r="Z37" i="1"/>
  <c r="Z17" i="1"/>
  <c r="AB7" i="1"/>
  <c r="AB10" i="1"/>
  <c r="AA14" i="1"/>
  <c r="AA15" i="1"/>
  <c r="AB20" i="1"/>
  <c r="N21" i="1"/>
  <c r="AB8" i="1"/>
  <c r="N9" i="1"/>
  <c r="AB11" i="1"/>
  <c r="AB16" i="1"/>
  <c r="N17" i="1"/>
  <c r="AB19" i="1"/>
  <c r="Z8" i="1"/>
  <c r="Z16" i="1"/>
  <c r="AA35" i="1"/>
  <c r="AA10" i="1"/>
  <c r="AA11" i="1"/>
  <c r="Z13" i="1"/>
  <c r="AA18" i="1"/>
  <c r="AA19" i="1"/>
  <c r="Z21" i="1"/>
  <c r="AA39" i="1"/>
  <c r="Z38" i="1"/>
  <c r="N38" i="1"/>
  <c r="N37" i="1"/>
  <c r="AA36" i="1"/>
  <c r="AB36" i="1"/>
  <c r="AB35" i="1"/>
  <c r="Z35" i="1"/>
  <c r="Z34" i="1"/>
  <c r="N34" i="1"/>
  <c r="AB33" i="1"/>
  <c r="Z33" i="1"/>
  <c r="N33" i="1"/>
  <c r="AA32" i="1"/>
  <c r="AB32" i="1"/>
  <c r="Z31" i="1"/>
  <c r="AA31" i="1"/>
  <c r="Z30" i="1"/>
  <c r="N30" i="1"/>
  <c r="N29" i="1"/>
  <c r="AA28" i="1"/>
  <c r="AB28" i="1"/>
  <c r="AB22" i="1"/>
  <c r="Z22" i="1"/>
  <c r="F42" i="1"/>
  <c r="N7" i="1"/>
  <c r="Z7" i="1"/>
  <c r="AA9" i="1"/>
  <c r="AB9" i="1"/>
  <c r="N11" i="1"/>
  <c r="Z11" i="1"/>
  <c r="AA13" i="1"/>
  <c r="AB13" i="1"/>
  <c r="N15" i="1"/>
  <c r="Z15" i="1"/>
  <c r="AA17" i="1"/>
  <c r="AB17" i="1"/>
  <c r="N19" i="1"/>
  <c r="Z19" i="1"/>
  <c r="AA21" i="1"/>
  <c r="AB21" i="1"/>
  <c r="N28" i="1"/>
  <c r="Z28" i="1"/>
  <c r="AA30" i="1"/>
  <c r="AB30" i="1"/>
  <c r="N32" i="1"/>
  <c r="Z32" i="1"/>
  <c r="AA34" i="1"/>
  <c r="AB34" i="1"/>
  <c r="N36" i="1"/>
  <c r="Z36" i="1"/>
  <c r="AA38" i="1"/>
  <c r="AB38" i="1"/>
  <c r="M40" i="1"/>
  <c r="M42" i="1" s="1"/>
  <c r="Y40" i="1"/>
  <c r="J43" i="1"/>
  <c r="G43" i="1"/>
  <c r="L40" i="1"/>
  <c r="S43" i="1"/>
  <c r="X40" i="1"/>
  <c r="X42" i="1" s="1"/>
  <c r="V43" i="1"/>
  <c r="R43" i="1"/>
  <c r="AA8" i="1"/>
  <c r="N10" i="1"/>
  <c r="Z10" i="1"/>
  <c r="AA12" i="1"/>
  <c r="N14" i="1"/>
  <c r="Z14" i="1"/>
  <c r="AA16" i="1"/>
  <c r="N18" i="1"/>
  <c r="Z18" i="1"/>
  <c r="AA20" i="1"/>
  <c r="N22" i="1"/>
  <c r="AA29" i="1"/>
  <c r="N31" i="1"/>
  <c r="AA33" i="1"/>
  <c r="N35" i="1"/>
  <c r="AA37" i="1"/>
  <c r="N39" i="1"/>
  <c r="Z39" i="1"/>
  <c r="C43" i="1"/>
  <c r="H40" i="1"/>
  <c r="H42" i="1" s="1"/>
  <c r="O43" i="1"/>
  <c r="T40" i="1"/>
  <c r="T42" i="1" s="1"/>
  <c r="F43" i="1"/>
  <c r="D43" i="1"/>
  <c r="P43" i="1"/>
  <c r="D42" i="1"/>
  <c r="K40" i="1"/>
  <c r="K42" i="1" s="1"/>
  <c r="W40" i="1"/>
  <c r="W42" i="1" s="1"/>
  <c r="C42" i="1"/>
  <c r="I43" i="1"/>
  <c r="U43" i="1"/>
  <c r="E40" i="1"/>
  <c r="Q40" i="1"/>
  <c r="Q42" i="1" s="1"/>
  <c r="L42" i="1" l="1"/>
  <c r="AA40" i="1"/>
  <c r="AA42" i="1" s="1"/>
  <c r="AC14" i="1"/>
  <c r="AC20" i="1"/>
  <c r="Y43" i="1"/>
  <c r="Y42" i="1"/>
  <c r="AC12" i="1"/>
  <c r="AC22" i="1"/>
  <c r="AC10" i="1"/>
  <c r="AC7" i="1"/>
  <c r="AC11" i="1"/>
  <c r="AC15" i="1"/>
  <c r="AC19" i="1"/>
  <c r="AC37" i="1"/>
  <c r="AC18" i="1"/>
  <c r="AC29" i="1"/>
  <c r="AC36" i="1"/>
  <c r="AC31" i="1"/>
  <c r="AC33" i="1"/>
  <c r="AC39" i="1"/>
  <c r="AC8" i="1"/>
  <c r="AC16" i="1"/>
  <c r="AC35" i="1"/>
  <c r="AC32" i="1"/>
  <c r="AB40" i="1"/>
  <c r="Z40" i="1"/>
  <c r="Z42" i="1" s="1"/>
  <c r="X43" i="1"/>
  <c r="AC28" i="1"/>
  <c r="M43" i="1"/>
  <c r="H43" i="1"/>
  <c r="AC38" i="1"/>
  <c r="AC34" i="1"/>
  <c r="AC30" i="1"/>
  <c r="AC21" i="1"/>
  <c r="AC17" i="1"/>
  <c r="AC13" i="1"/>
  <c r="AC9" i="1"/>
  <c r="L43" i="1"/>
  <c r="N40" i="1"/>
  <c r="N42" i="1" s="1"/>
  <c r="T43" i="1"/>
  <c r="K43" i="1"/>
  <c r="E42" i="1"/>
  <c r="E43" i="1"/>
  <c r="Q43" i="1"/>
  <c r="W43" i="1"/>
  <c r="AB42" i="1" l="1"/>
  <c r="AB43" i="1"/>
  <c r="Z43" i="1"/>
  <c r="AC40" i="1"/>
  <c r="AC42" i="1" s="1"/>
  <c r="AA43" i="1"/>
  <c r="N43" i="1"/>
  <c r="AC43" i="1" l="1"/>
</calcChain>
</file>

<file path=xl/sharedStrings.xml><?xml version="1.0" encoding="utf-8"?>
<sst xmlns="http://schemas.openxmlformats.org/spreadsheetml/2006/main" count="90" uniqueCount="60">
  <si>
    <t>　　　　釜石市人口動態の推移</t>
  </si>
  <si>
    <t>項目別</t>
  </si>
  <si>
    <t>増                              加</t>
  </si>
  <si>
    <t>減                              少</t>
  </si>
  <si>
    <t>増  減  数</t>
  </si>
  <si>
    <t>性別修正</t>
  </si>
  <si>
    <t>人      口</t>
  </si>
  <si>
    <t>社会動態（転入）</t>
  </si>
  <si>
    <t>自然動態（出生）</t>
  </si>
  <si>
    <t>合     計</t>
  </si>
  <si>
    <t>社会動態（転出）</t>
  </si>
  <si>
    <t>自然動態（死亡）</t>
  </si>
  <si>
    <t>県内から</t>
  </si>
  <si>
    <t>県外から</t>
  </si>
  <si>
    <t>男</t>
  </si>
  <si>
    <t>女</t>
  </si>
  <si>
    <t>計</t>
  </si>
  <si>
    <t>県内へ</t>
  </si>
  <si>
    <t>県外へ</t>
  </si>
  <si>
    <t>年度別</t>
  </si>
  <si>
    <r>
      <t>11</t>
    </r>
    <r>
      <rPr>
        <sz val="7"/>
        <color rgb="FF000000"/>
        <rFont val="ＭＳ Ｐゴシック"/>
        <family val="3"/>
        <charset val="128"/>
      </rPr>
      <t>年度</t>
    </r>
  </si>
  <si>
    <r>
      <t>12</t>
    </r>
    <r>
      <rPr>
        <sz val="7"/>
        <color rgb="FF000000"/>
        <rFont val="ＭＳ Ｐゴシック"/>
        <family val="3"/>
        <charset val="128"/>
      </rPr>
      <t>年度</t>
    </r>
  </si>
  <si>
    <r>
      <t>13</t>
    </r>
    <r>
      <rPr>
        <sz val="7"/>
        <color rgb="FF000000"/>
        <rFont val="ＭＳ Ｐゴシック"/>
        <family val="3"/>
        <charset val="128"/>
      </rPr>
      <t>年度</t>
    </r>
  </si>
  <si>
    <r>
      <t>14</t>
    </r>
    <r>
      <rPr>
        <sz val="7"/>
        <color rgb="FF000000"/>
        <rFont val="ＭＳ Ｐゴシック"/>
        <family val="3"/>
        <charset val="128"/>
      </rPr>
      <t>年度</t>
    </r>
  </si>
  <si>
    <r>
      <t>15</t>
    </r>
    <r>
      <rPr>
        <sz val="7"/>
        <color rgb="FF000000"/>
        <rFont val="ＭＳ Ｐゴシック"/>
        <family val="3"/>
        <charset val="128"/>
      </rPr>
      <t>年度</t>
    </r>
  </si>
  <si>
    <t>16年度</t>
  </si>
  <si>
    <t>17年度</t>
  </si>
  <si>
    <t>18年度</t>
  </si>
  <si>
    <t>19年度</t>
  </si>
  <si>
    <t>20年度</t>
  </si>
  <si>
    <t>21年度</t>
  </si>
  <si>
    <t>22年度</t>
  </si>
  <si>
    <t>23年度</t>
  </si>
  <si>
    <t>24年度</t>
  </si>
  <si>
    <t>25年度</t>
  </si>
  <si>
    <t>26年度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</si>
  <si>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</si>
  <si>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</si>
  <si>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</si>
  <si>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</si>
  <si>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</si>
  <si>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</si>
  <si>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</si>
  <si>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</si>
  <si>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</si>
  <si>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</si>
  <si>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</si>
  <si>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</si>
  <si>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累計</t>
  </si>
  <si>
    <t>前年同期</t>
  </si>
  <si>
    <t>前年差引</t>
  </si>
  <si>
    <t>前年同期対比</t>
  </si>
  <si>
    <t>27年度</t>
  </si>
  <si>
    <t>28年度</t>
  </si>
  <si>
    <t>29年度</t>
  </si>
  <si>
    <r>
      <t>30</t>
    </r>
    <r>
      <rPr>
        <sz val="7"/>
        <color rgb="FF000000"/>
        <rFont val="ＭＳ Ｐゴシック"/>
        <family val="3"/>
        <charset val="128"/>
      </rPr>
      <t>年度</t>
    </r>
    <rPh sb="2" eb="4">
      <t>ネンド</t>
    </rPh>
    <phoneticPr fontId="11"/>
  </si>
  <si>
    <t>令和元年度</t>
    <rPh sb="0" eb="5">
      <t>レイワモトネンド</t>
    </rPh>
    <phoneticPr fontId="11"/>
  </si>
  <si>
    <t>令和2年度</t>
    <rPh sb="0" eb="2">
      <t>レイワ</t>
    </rPh>
    <rPh sb="3" eb="5">
      <t>ネンド</t>
    </rPh>
    <phoneticPr fontId="11"/>
  </si>
  <si>
    <t>　　　　　平成11年度～令和２年度（令和３年３月末まで）</t>
    <rPh sb="12" eb="14">
      <t>レイワ</t>
    </rPh>
    <rPh sb="18" eb="20">
      <t>レイワ</t>
    </rPh>
    <phoneticPr fontId="11"/>
  </si>
  <si>
    <r>
      <rPr>
        <sz val="7"/>
        <color rgb="FF000000"/>
        <rFont val="ＭＳ Ｐゴシック"/>
        <family val="3"/>
        <charset val="128"/>
      </rPr>
      <t>　　　　　　　　　　　　　　</t>
    </r>
    <r>
      <rPr>
        <sz val="7"/>
        <color rgb="FF000000"/>
        <rFont val="Arial"/>
        <family val="2"/>
      </rPr>
      <t xml:space="preserve">                                                                                     </t>
    </r>
    <r>
      <rPr>
        <sz val="7"/>
        <color rgb="FF000000"/>
        <rFont val="ＭＳ Ｐゴシック"/>
        <family val="3"/>
        <charset val="128"/>
      </rPr>
      <t>　　　　　　　　　　　　　　　　　　令和３年４月１日　市民生活部市民課作成（性別修正は外数）　　　※平成24年度以降は外国人を含めた増減数及び人口を表している。</t>
    </r>
    <rPh sb="117" eb="119">
      <t>レイワ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</si>
</sst>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[Red]&quot;-&quot;#,##0"/>
    <numFmt numFmtId="178" formatCode="[$￥-411]#,##0;[Red]&quot;-&quot;[$￥-411]#,##0"/>
  </numFmts>
  <fonts count="14" x14ac:knownFonts="1">
    <font>
      <sz val="11"/>
      <color rgb="FF000000"/>
      <name val="Arial"/>
      <family val="2"/>
    </font>
    <font>
      <sz val="11"/>
      <color rgb="FF000000"/>
      <name val="ＭＳ Ｐゴシック"/>
      <family val="3"/>
      <charset val="128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ＭＳ Ｐゴシック"/>
      <family val="3"/>
      <charset val="128"/>
    </font>
    <font>
      <b/>
      <sz val="11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ＭＳ Ｐゴシック"/>
      <family val="3"/>
      <charset val="128"/>
    </font>
    <font>
      <sz val="6"/>
      <color rgb="FF000000"/>
      <name val="Arial"/>
      <family val="2"/>
    </font>
    <font>
      <sz val="5"/>
      <color rgb="FF000000"/>
      <name val="Arial"/>
      <family val="2"/>
    </font>
    <font>
      <sz val="6"/>
      <name val="ＭＳ Ｐゴシック"/>
      <family val="3"/>
      <charset val="128"/>
    </font>
    <font>
      <sz val="7"/>
      <color rgb="FF000000"/>
      <name val="ＭＳ Ｐゴシック"/>
      <family val="2"/>
      <charset val="128"/>
    </font>
    <font>
      <sz val="7"/>
      <color rgb="FF000000"/>
      <name val="Arial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177" fontId="1" fillId="0" borderId="0" applyBorder="0" applyProtection="0">
      <alignment vertical="center"/>
    </xf>
    <xf numFmtId="0" fontId="2" fillId="0" borderId="0" applyNumberFormat="0" applyBorder="0" applyProtection="0">
      <alignment horizontal="center" vertical="center"/>
    </xf>
    <xf numFmtId="0" fontId="2" fillId="0" borderId="0" applyNumberFormat="0" applyBorder="0" applyProtection="0">
      <alignment horizontal="center" vertical="center" textRotation="90"/>
    </xf>
    <xf numFmtId="0" fontId="3" fillId="0" borderId="0" applyNumberFormat="0" applyBorder="0" applyProtection="0">
      <alignment vertical="center"/>
    </xf>
    <xf numFmtId="178" fontId="3" fillId="0" borderId="0" applyBorder="0" applyProtection="0">
      <alignment vertical="center"/>
    </xf>
  </cellStyleXfs>
  <cellXfs count="30">
    <xf numFmtId="0" fontId="0" fillId="0" borderId="0" xfId="0">
      <alignment vertical="center"/>
    </xf>
    <xf numFmtId="3" fontId="6" fillId="0" borderId="0" xfId="0" applyNumberFormat="1" applyFont="1">
      <alignment vertical="center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3" fontId="9" fillId="0" borderId="3" xfId="0" applyNumberFormat="1" applyFont="1" applyFill="1" applyBorder="1" applyAlignment="1">
      <alignment vertical="center"/>
    </xf>
    <xf numFmtId="176" fontId="10" fillId="0" borderId="3" xfId="0" applyNumberFormat="1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7" fillId="0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3" fontId="7" fillId="0" borderId="3" xfId="0" applyNumberFormat="1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center" vertical="center" textRotation="255"/>
    </xf>
    <xf numFmtId="3" fontId="7" fillId="0" borderId="3" xfId="0" applyNumberFormat="1" applyFont="1" applyFill="1" applyBorder="1" applyAlignment="1">
      <alignment horizontal="center" vertical="center" textRotation="255"/>
    </xf>
    <xf numFmtId="3" fontId="7" fillId="0" borderId="7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3" fontId="12" fillId="0" borderId="7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left" vertical="center"/>
    </xf>
    <xf numFmtId="3" fontId="5" fillId="0" borderId="0" xfId="0" applyNumberFormat="1" applyFont="1">
      <alignment vertical="center"/>
    </xf>
    <xf numFmtId="3" fontId="4" fillId="0" borderId="0" xfId="0" applyNumberFormat="1" applyFont="1">
      <alignment vertical="center"/>
    </xf>
    <xf numFmtId="3" fontId="6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3" fontId="7" fillId="0" borderId="2" xfId="0" applyNumberFormat="1" applyFont="1" applyFill="1" applyBorder="1" applyAlignment="1">
      <alignment horizontal="right" vertical="center"/>
    </xf>
    <xf numFmtId="3" fontId="9" fillId="0" borderId="3" xfId="0" applyNumberFormat="1" applyFont="1" applyBorder="1">
      <alignment vertical="center"/>
    </xf>
  </cellXfs>
  <cellStyles count="6">
    <cellStyle name="Excel_BuiltIn_Comma_0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maishisv\F201_&#24066;&#27665;&#35506;\&#20154;&#21475;\&#24179;&#25104;31&#24180;&#24230;\&#21205;&#24907;\&#24179;&#25104;31&#24180;&#24230;&#12288;&#8545;.&#20154;&#21475;&#21205;&#24907;&#12398;&#25512;&#31227;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8">
          <cell r="C28">
            <v>83</v>
          </cell>
          <cell r="D28">
            <v>57</v>
          </cell>
          <cell r="E28">
            <v>140</v>
          </cell>
          <cell r="F28">
            <v>75</v>
          </cell>
          <cell r="G28">
            <v>50</v>
          </cell>
          <cell r="H28">
            <v>125</v>
          </cell>
          <cell r="I28">
            <v>6</v>
          </cell>
          <cell r="J28">
            <v>3</v>
          </cell>
          <cell r="K28">
            <v>9</v>
          </cell>
          <cell r="L28">
            <v>164</v>
          </cell>
          <cell r="M28">
            <v>110</v>
          </cell>
          <cell r="N28">
            <v>274</v>
          </cell>
          <cell r="O28">
            <v>56</v>
          </cell>
          <cell r="P28">
            <v>48</v>
          </cell>
          <cell r="Q28">
            <v>104</v>
          </cell>
          <cell r="R28">
            <v>70</v>
          </cell>
          <cell r="S28">
            <v>74</v>
          </cell>
          <cell r="T28">
            <v>144</v>
          </cell>
          <cell r="U28">
            <v>24</v>
          </cell>
          <cell r="V28">
            <v>25</v>
          </cell>
          <cell r="W28">
            <v>49</v>
          </cell>
          <cell r="X28">
            <v>150</v>
          </cell>
          <cell r="Y28">
            <v>147</v>
          </cell>
          <cell r="Z28">
            <v>297</v>
          </cell>
          <cell r="AA28">
            <v>14</v>
          </cell>
          <cell r="AB28">
            <v>-37</v>
          </cell>
          <cell r="AC28">
            <v>-23</v>
          </cell>
        </row>
        <row r="29">
          <cell r="C29">
            <v>17</v>
          </cell>
          <cell r="D29">
            <v>21</v>
          </cell>
          <cell r="E29">
            <v>38</v>
          </cell>
          <cell r="F29">
            <v>21</v>
          </cell>
          <cell r="G29">
            <v>10</v>
          </cell>
          <cell r="H29">
            <v>31</v>
          </cell>
          <cell r="I29">
            <v>7</v>
          </cell>
          <cell r="J29">
            <v>10</v>
          </cell>
          <cell r="K29">
            <v>17</v>
          </cell>
          <cell r="L29">
            <v>45</v>
          </cell>
          <cell r="M29">
            <v>41</v>
          </cell>
          <cell r="N29">
            <v>86</v>
          </cell>
          <cell r="O29">
            <v>13</v>
          </cell>
          <cell r="P29">
            <v>23</v>
          </cell>
          <cell r="Q29">
            <v>36</v>
          </cell>
          <cell r="R29">
            <v>20</v>
          </cell>
          <cell r="S29">
            <v>23</v>
          </cell>
          <cell r="T29">
            <v>43</v>
          </cell>
          <cell r="U29">
            <v>38</v>
          </cell>
          <cell r="V29">
            <v>27</v>
          </cell>
          <cell r="W29">
            <v>65</v>
          </cell>
          <cell r="X29">
            <v>71</v>
          </cell>
          <cell r="Y29">
            <v>73</v>
          </cell>
          <cell r="Z29">
            <v>144</v>
          </cell>
          <cell r="AA29">
            <v>-26</v>
          </cell>
          <cell r="AB29">
            <v>-32</v>
          </cell>
          <cell r="AC29">
            <v>-58</v>
          </cell>
        </row>
        <row r="30">
          <cell r="C30">
            <v>12</v>
          </cell>
          <cell r="D30">
            <v>8</v>
          </cell>
          <cell r="E30">
            <v>20</v>
          </cell>
          <cell r="F30">
            <v>19</v>
          </cell>
          <cell r="G30">
            <v>14</v>
          </cell>
          <cell r="H30">
            <v>33</v>
          </cell>
          <cell r="I30">
            <v>11</v>
          </cell>
          <cell r="J30">
            <v>6</v>
          </cell>
          <cell r="K30">
            <v>17</v>
          </cell>
          <cell r="L30">
            <v>42</v>
          </cell>
          <cell r="M30">
            <v>28</v>
          </cell>
          <cell r="N30">
            <v>70</v>
          </cell>
          <cell r="O30">
            <v>23</v>
          </cell>
          <cell r="P30">
            <v>16</v>
          </cell>
          <cell r="Q30">
            <v>39</v>
          </cell>
          <cell r="R30">
            <v>24</v>
          </cell>
          <cell r="S30">
            <v>11</v>
          </cell>
          <cell r="T30">
            <v>35</v>
          </cell>
          <cell r="U30">
            <v>20</v>
          </cell>
          <cell r="V30">
            <v>15</v>
          </cell>
          <cell r="W30">
            <v>35</v>
          </cell>
          <cell r="X30">
            <v>67</v>
          </cell>
          <cell r="Y30">
            <v>42</v>
          </cell>
          <cell r="Z30">
            <v>109</v>
          </cell>
          <cell r="AA30">
            <v>-25</v>
          </cell>
          <cell r="AB30">
            <v>-14</v>
          </cell>
          <cell r="AC30">
            <v>-39</v>
          </cell>
        </row>
        <row r="31">
          <cell r="C31">
            <v>27</v>
          </cell>
          <cell r="D31">
            <v>17</v>
          </cell>
          <cell r="E31">
            <v>44</v>
          </cell>
          <cell r="F31">
            <v>18</v>
          </cell>
          <cell r="G31">
            <v>11</v>
          </cell>
          <cell r="H31">
            <v>29</v>
          </cell>
          <cell r="I31">
            <v>6</v>
          </cell>
          <cell r="J31">
            <v>6</v>
          </cell>
          <cell r="K31">
            <v>12</v>
          </cell>
          <cell r="L31">
            <v>51</v>
          </cell>
          <cell r="M31">
            <v>34</v>
          </cell>
          <cell r="N31">
            <v>85</v>
          </cell>
          <cell r="O31">
            <v>21</v>
          </cell>
          <cell r="P31">
            <v>24</v>
          </cell>
          <cell r="Q31">
            <v>45</v>
          </cell>
          <cell r="R31">
            <v>25</v>
          </cell>
          <cell r="S31">
            <v>36</v>
          </cell>
          <cell r="T31">
            <v>61</v>
          </cell>
          <cell r="U31">
            <v>30</v>
          </cell>
          <cell r="V31">
            <v>20</v>
          </cell>
          <cell r="W31">
            <v>50</v>
          </cell>
          <cell r="X31">
            <v>76</v>
          </cell>
          <cell r="Y31">
            <v>80</v>
          </cell>
          <cell r="Z31">
            <v>156</v>
          </cell>
          <cell r="AA31">
            <v>-25</v>
          </cell>
          <cell r="AB31">
            <v>-46</v>
          </cell>
          <cell r="AC31">
            <v>-71</v>
          </cell>
        </row>
        <row r="32">
          <cell r="C32">
            <v>18</v>
          </cell>
          <cell r="D32">
            <v>12</v>
          </cell>
          <cell r="E32">
            <v>30</v>
          </cell>
          <cell r="F32">
            <v>12</v>
          </cell>
          <cell r="G32">
            <v>23</v>
          </cell>
          <cell r="H32">
            <v>35</v>
          </cell>
          <cell r="I32">
            <v>6</v>
          </cell>
          <cell r="J32">
            <v>3</v>
          </cell>
          <cell r="K32">
            <v>9</v>
          </cell>
          <cell r="L32">
            <v>36</v>
          </cell>
          <cell r="M32">
            <v>38</v>
          </cell>
          <cell r="N32">
            <v>74</v>
          </cell>
          <cell r="O32">
            <v>16</v>
          </cell>
          <cell r="P32">
            <v>18</v>
          </cell>
          <cell r="Q32">
            <v>34</v>
          </cell>
          <cell r="R32">
            <v>23</v>
          </cell>
          <cell r="S32">
            <v>7</v>
          </cell>
          <cell r="T32">
            <v>30</v>
          </cell>
          <cell r="U32">
            <v>23</v>
          </cell>
          <cell r="V32">
            <v>21</v>
          </cell>
          <cell r="W32">
            <v>44</v>
          </cell>
          <cell r="X32">
            <v>62</v>
          </cell>
          <cell r="Y32">
            <v>46</v>
          </cell>
          <cell r="Z32">
            <v>108</v>
          </cell>
          <cell r="AA32">
            <v>-26</v>
          </cell>
          <cell r="AB32">
            <v>-8</v>
          </cell>
          <cell r="AC32">
            <v>-34</v>
          </cell>
        </row>
        <row r="33">
          <cell r="C33">
            <v>16</v>
          </cell>
          <cell r="D33">
            <v>13</v>
          </cell>
          <cell r="E33">
            <v>29</v>
          </cell>
          <cell r="F33">
            <v>14</v>
          </cell>
          <cell r="G33">
            <v>15</v>
          </cell>
          <cell r="H33">
            <v>29</v>
          </cell>
          <cell r="I33">
            <v>7</v>
          </cell>
          <cell r="J33">
            <v>5</v>
          </cell>
          <cell r="K33">
            <v>12</v>
          </cell>
          <cell r="L33">
            <v>37</v>
          </cell>
          <cell r="M33">
            <v>33</v>
          </cell>
          <cell r="N33">
            <v>70</v>
          </cell>
          <cell r="O33">
            <v>11</v>
          </cell>
          <cell r="P33">
            <v>13</v>
          </cell>
          <cell r="Q33">
            <v>24</v>
          </cell>
          <cell r="R33">
            <v>19</v>
          </cell>
          <cell r="S33">
            <v>12</v>
          </cell>
          <cell r="T33">
            <v>31</v>
          </cell>
          <cell r="U33">
            <v>34</v>
          </cell>
          <cell r="V33">
            <v>26</v>
          </cell>
          <cell r="W33">
            <v>60</v>
          </cell>
          <cell r="X33">
            <v>64</v>
          </cell>
          <cell r="Y33">
            <v>51</v>
          </cell>
          <cell r="Z33">
            <v>115</v>
          </cell>
          <cell r="AA33">
            <v>-27</v>
          </cell>
          <cell r="AB33">
            <v>-18</v>
          </cell>
          <cell r="AC33">
            <v>-45</v>
          </cell>
        </row>
        <row r="34">
          <cell r="C34">
            <v>15</v>
          </cell>
          <cell r="D34">
            <v>11</v>
          </cell>
          <cell r="E34">
            <v>26</v>
          </cell>
          <cell r="F34">
            <v>16</v>
          </cell>
          <cell r="G34">
            <v>13</v>
          </cell>
          <cell r="H34">
            <v>29</v>
          </cell>
          <cell r="I34">
            <v>8</v>
          </cell>
          <cell r="J34">
            <v>8</v>
          </cell>
          <cell r="K34">
            <v>16</v>
          </cell>
          <cell r="L34">
            <v>39</v>
          </cell>
          <cell r="M34">
            <v>32</v>
          </cell>
          <cell r="N34">
            <v>71</v>
          </cell>
          <cell r="O34">
            <v>24</v>
          </cell>
          <cell r="P34">
            <v>22</v>
          </cell>
          <cell r="Q34">
            <v>46</v>
          </cell>
          <cell r="R34">
            <v>20</v>
          </cell>
          <cell r="S34">
            <v>30</v>
          </cell>
          <cell r="T34">
            <v>50</v>
          </cell>
          <cell r="U34">
            <v>28</v>
          </cell>
          <cell r="V34">
            <v>26</v>
          </cell>
          <cell r="W34">
            <v>54</v>
          </cell>
          <cell r="X34">
            <v>72</v>
          </cell>
          <cell r="Y34">
            <v>78</v>
          </cell>
          <cell r="Z34">
            <v>150</v>
          </cell>
          <cell r="AA34">
            <v>-33</v>
          </cell>
          <cell r="AB34">
            <v>-46</v>
          </cell>
          <cell r="AC34">
            <v>-79</v>
          </cell>
        </row>
        <row r="35">
          <cell r="C35">
            <v>12</v>
          </cell>
          <cell r="D35">
            <v>12</v>
          </cell>
          <cell r="E35">
            <v>24</v>
          </cell>
          <cell r="F35">
            <v>13</v>
          </cell>
          <cell r="G35">
            <v>11</v>
          </cell>
          <cell r="H35">
            <v>24</v>
          </cell>
          <cell r="I35">
            <v>7</v>
          </cell>
          <cell r="J35">
            <v>7</v>
          </cell>
          <cell r="K35">
            <v>14</v>
          </cell>
          <cell r="L35">
            <v>32</v>
          </cell>
          <cell r="M35">
            <v>30</v>
          </cell>
          <cell r="N35">
            <v>62</v>
          </cell>
          <cell r="O35">
            <v>10</v>
          </cell>
          <cell r="P35">
            <v>17</v>
          </cell>
          <cell r="Q35">
            <v>27</v>
          </cell>
          <cell r="R35">
            <v>13</v>
          </cell>
          <cell r="S35">
            <v>6</v>
          </cell>
          <cell r="T35">
            <v>19</v>
          </cell>
          <cell r="U35">
            <v>21</v>
          </cell>
          <cell r="V35">
            <v>32</v>
          </cell>
          <cell r="W35">
            <v>53</v>
          </cell>
          <cell r="X35">
            <v>44</v>
          </cell>
          <cell r="Y35">
            <v>55</v>
          </cell>
          <cell r="Z35">
            <v>99</v>
          </cell>
          <cell r="AA35">
            <v>-12</v>
          </cell>
          <cell r="AB35">
            <v>-25</v>
          </cell>
          <cell r="AC35">
            <v>-37</v>
          </cell>
        </row>
        <row r="36">
          <cell r="C36">
            <v>13</v>
          </cell>
          <cell r="D36">
            <v>6</v>
          </cell>
          <cell r="E36">
            <v>19</v>
          </cell>
          <cell r="F36">
            <v>13</v>
          </cell>
          <cell r="G36">
            <v>13</v>
          </cell>
          <cell r="H36">
            <v>26</v>
          </cell>
          <cell r="I36">
            <v>8</v>
          </cell>
          <cell r="J36">
            <v>1</v>
          </cell>
          <cell r="K36">
            <v>9</v>
          </cell>
          <cell r="L36">
            <v>34</v>
          </cell>
          <cell r="M36">
            <v>20</v>
          </cell>
          <cell r="N36">
            <v>54</v>
          </cell>
          <cell r="O36">
            <v>14</v>
          </cell>
          <cell r="P36">
            <v>15</v>
          </cell>
          <cell r="Q36">
            <v>29</v>
          </cell>
          <cell r="R36">
            <v>11</v>
          </cell>
          <cell r="S36">
            <v>18</v>
          </cell>
          <cell r="T36">
            <v>29</v>
          </cell>
          <cell r="U36">
            <v>32</v>
          </cell>
          <cell r="V36">
            <v>29</v>
          </cell>
          <cell r="W36">
            <v>61</v>
          </cell>
          <cell r="X36">
            <v>57</v>
          </cell>
          <cell r="Y36">
            <v>62</v>
          </cell>
          <cell r="Z36">
            <v>119</v>
          </cell>
          <cell r="AA36">
            <v>-23</v>
          </cell>
          <cell r="AB36">
            <v>-42</v>
          </cell>
          <cell r="AC36">
            <v>-65</v>
          </cell>
        </row>
        <row r="37">
          <cell r="C37">
            <v>7</v>
          </cell>
          <cell r="D37">
            <v>14</v>
          </cell>
          <cell r="E37">
            <v>21</v>
          </cell>
          <cell r="F37">
            <v>9</v>
          </cell>
          <cell r="G37">
            <v>4</v>
          </cell>
          <cell r="H37">
            <v>13</v>
          </cell>
          <cell r="I37">
            <v>5</v>
          </cell>
          <cell r="J37">
            <v>7</v>
          </cell>
          <cell r="K37">
            <v>12</v>
          </cell>
          <cell r="L37">
            <v>21</v>
          </cell>
          <cell r="M37">
            <v>25</v>
          </cell>
          <cell r="N37">
            <v>46</v>
          </cell>
          <cell r="O37">
            <v>23</v>
          </cell>
          <cell r="P37">
            <v>22</v>
          </cell>
          <cell r="Q37">
            <v>45</v>
          </cell>
          <cell r="R37">
            <v>18</v>
          </cell>
          <cell r="S37">
            <v>13</v>
          </cell>
          <cell r="T37">
            <v>31</v>
          </cell>
          <cell r="U37">
            <v>34</v>
          </cell>
          <cell r="V37">
            <v>36</v>
          </cell>
          <cell r="W37">
            <v>70</v>
          </cell>
          <cell r="X37">
            <v>75</v>
          </cell>
          <cell r="Y37">
            <v>71</v>
          </cell>
          <cell r="Z37">
            <v>146</v>
          </cell>
          <cell r="AA37">
            <v>-54</v>
          </cell>
          <cell r="AB37">
            <v>-46</v>
          </cell>
          <cell r="AC37">
            <v>-100</v>
          </cell>
        </row>
        <row r="38">
          <cell r="C38">
            <v>12</v>
          </cell>
          <cell r="D38">
            <v>11</v>
          </cell>
          <cell r="E38">
            <v>23</v>
          </cell>
          <cell r="F38">
            <v>15</v>
          </cell>
          <cell r="G38">
            <v>8</v>
          </cell>
          <cell r="H38">
            <v>23</v>
          </cell>
          <cell r="I38">
            <v>3</v>
          </cell>
          <cell r="J38">
            <v>3</v>
          </cell>
          <cell r="K38">
            <v>6</v>
          </cell>
          <cell r="L38">
            <v>30</v>
          </cell>
          <cell r="M38">
            <v>22</v>
          </cell>
          <cell r="N38">
            <v>52</v>
          </cell>
          <cell r="O38">
            <v>16</v>
          </cell>
          <cell r="P38">
            <v>25</v>
          </cell>
          <cell r="Q38">
            <v>41</v>
          </cell>
          <cell r="R38">
            <v>15</v>
          </cell>
          <cell r="S38">
            <v>13</v>
          </cell>
          <cell r="T38">
            <v>28</v>
          </cell>
          <cell r="U38">
            <v>22</v>
          </cell>
          <cell r="V38">
            <v>26</v>
          </cell>
          <cell r="W38">
            <v>48</v>
          </cell>
          <cell r="X38">
            <v>53</v>
          </cell>
          <cell r="Y38">
            <v>64</v>
          </cell>
          <cell r="Z38">
            <v>117</v>
          </cell>
          <cell r="AA38">
            <v>-23</v>
          </cell>
          <cell r="AB38">
            <v>-42</v>
          </cell>
          <cell r="AC38">
            <v>-65</v>
          </cell>
        </row>
        <row r="39">
          <cell r="C39">
            <v>47</v>
          </cell>
          <cell r="D39">
            <v>47</v>
          </cell>
          <cell r="E39">
            <v>94</v>
          </cell>
          <cell r="F39">
            <v>41</v>
          </cell>
          <cell r="G39">
            <v>28</v>
          </cell>
          <cell r="H39">
            <v>69</v>
          </cell>
          <cell r="I39">
            <v>5</v>
          </cell>
          <cell r="J39">
            <v>9</v>
          </cell>
          <cell r="K39">
            <v>14</v>
          </cell>
          <cell r="L39">
            <v>93</v>
          </cell>
          <cell r="M39">
            <v>84</v>
          </cell>
          <cell r="N39">
            <v>177</v>
          </cell>
          <cell r="O39">
            <v>93</v>
          </cell>
          <cell r="P39">
            <v>73</v>
          </cell>
          <cell r="Q39">
            <v>166</v>
          </cell>
          <cell r="R39">
            <v>96</v>
          </cell>
          <cell r="S39">
            <v>71</v>
          </cell>
          <cell r="T39">
            <v>167</v>
          </cell>
          <cell r="U39">
            <v>24</v>
          </cell>
          <cell r="V39">
            <v>32</v>
          </cell>
          <cell r="W39">
            <v>56</v>
          </cell>
          <cell r="X39">
            <v>213</v>
          </cell>
          <cell r="Y39">
            <v>176</v>
          </cell>
          <cell r="Z39">
            <v>389</v>
          </cell>
          <cell r="AA39">
            <v>-120</v>
          </cell>
          <cell r="AB39">
            <v>-92</v>
          </cell>
          <cell r="AC39">
            <v>-212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4"/>
  <sheetViews>
    <sheetView tabSelected="1" topLeftCell="A19" zoomScale="110" zoomScaleNormal="110" workbookViewId="0">
      <selection activeCell="AB41" sqref="AB41"/>
    </sheetView>
  </sheetViews>
  <sheetFormatPr defaultRowHeight="14.25" x14ac:dyDescent="0.2"/>
  <cols>
    <col min="1" max="1" width="3.75" style="12" customWidth="1"/>
    <col min="2" max="2" width="3.75" style="3" customWidth="1"/>
    <col min="3" max="29" width="3.625" style="3" customWidth="1"/>
    <col min="30" max="31" width="2.625" style="3" customWidth="1"/>
    <col min="32" max="34" width="4.125" style="3" customWidth="1"/>
    <col min="35" max="38" width="2.875" style="3" customWidth="1"/>
    <col min="39" max="1024" width="10.75" style="3" customWidth="1"/>
    <col min="1025" max="1025" width="9" customWidth="1"/>
  </cols>
  <sheetData>
    <row r="1" spans="1:36" s="2" customFormat="1" ht="14.25" customHeight="1" x14ac:dyDescent="0.2">
      <c r="A1" s="24" t="s">
        <v>58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2" customFormat="1" ht="14.25" customHeight="1" x14ac:dyDescent="0.2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/>
      <c r="AB2" s="27"/>
      <c r="AC2" s="27"/>
      <c r="AD2" s="27"/>
      <c r="AE2" s="27"/>
      <c r="AF2" s="27"/>
      <c r="AG2" s="27"/>
      <c r="AH2" s="27"/>
    </row>
    <row r="3" spans="1:36" ht="12.2" customHeight="1" x14ac:dyDescent="0.2">
      <c r="A3" s="28" t="s">
        <v>1</v>
      </c>
      <c r="B3" s="28"/>
      <c r="C3" s="13" t="s">
        <v>2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 t="s">
        <v>3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 t="s">
        <v>4</v>
      </c>
      <c r="AB3" s="13"/>
      <c r="AC3" s="13"/>
      <c r="AD3" s="13" t="s">
        <v>5</v>
      </c>
      <c r="AE3" s="13"/>
      <c r="AF3" s="13" t="s">
        <v>6</v>
      </c>
      <c r="AG3" s="13"/>
      <c r="AH3" s="13"/>
    </row>
    <row r="4" spans="1:36" ht="12.2" customHeight="1" x14ac:dyDescent="0.2">
      <c r="A4" s="4"/>
      <c r="B4" s="5"/>
      <c r="C4" s="13" t="s">
        <v>7</v>
      </c>
      <c r="D4" s="13"/>
      <c r="E4" s="13"/>
      <c r="F4" s="13"/>
      <c r="G4" s="13"/>
      <c r="H4" s="13"/>
      <c r="I4" s="13" t="s">
        <v>8</v>
      </c>
      <c r="J4" s="13"/>
      <c r="K4" s="13"/>
      <c r="L4" s="13" t="s">
        <v>9</v>
      </c>
      <c r="M4" s="13"/>
      <c r="N4" s="13"/>
      <c r="O4" s="13" t="s">
        <v>10</v>
      </c>
      <c r="P4" s="13"/>
      <c r="Q4" s="13"/>
      <c r="R4" s="13"/>
      <c r="S4" s="13"/>
      <c r="T4" s="13"/>
      <c r="U4" s="13" t="s">
        <v>11</v>
      </c>
      <c r="V4" s="13"/>
      <c r="W4" s="13"/>
      <c r="X4" s="13" t="s">
        <v>9</v>
      </c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6" ht="8.4499999999999993" customHeight="1" x14ac:dyDescent="0.2">
      <c r="A5" s="4"/>
      <c r="B5" s="5"/>
      <c r="C5" s="13" t="s">
        <v>12</v>
      </c>
      <c r="D5" s="13"/>
      <c r="E5" s="13"/>
      <c r="F5" s="13" t="s">
        <v>13</v>
      </c>
      <c r="G5" s="13"/>
      <c r="H5" s="13"/>
      <c r="I5" s="13" t="s">
        <v>14</v>
      </c>
      <c r="J5" s="13" t="s">
        <v>15</v>
      </c>
      <c r="K5" s="13" t="s">
        <v>16</v>
      </c>
      <c r="L5" s="13" t="s">
        <v>14</v>
      </c>
      <c r="M5" s="13" t="s">
        <v>15</v>
      </c>
      <c r="N5" s="13" t="s">
        <v>16</v>
      </c>
      <c r="O5" s="13" t="s">
        <v>17</v>
      </c>
      <c r="P5" s="13"/>
      <c r="Q5" s="13"/>
      <c r="R5" s="13" t="s">
        <v>18</v>
      </c>
      <c r="S5" s="13"/>
      <c r="T5" s="13"/>
      <c r="U5" s="13" t="s">
        <v>14</v>
      </c>
      <c r="V5" s="13" t="s">
        <v>15</v>
      </c>
      <c r="W5" s="13" t="s">
        <v>16</v>
      </c>
      <c r="X5" s="13" t="s">
        <v>14</v>
      </c>
      <c r="Y5" s="13" t="s">
        <v>15</v>
      </c>
      <c r="Z5" s="13" t="s">
        <v>16</v>
      </c>
      <c r="AA5" s="13" t="s">
        <v>14</v>
      </c>
      <c r="AB5" s="13" t="s">
        <v>15</v>
      </c>
      <c r="AC5" s="13" t="s">
        <v>16</v>
      </c>
      <c r="AD5" s="13" t="s">
        <v>14</v>
      </c>
      <c r="AE5" s="13" t="s">
        <v>15</v>
      </c>
      <c r="AF5" s="13" t="s">
        <v>14</v>
      </c>
      <c r="AG5" s="13" t="s">
        <v>15</v>
      </c>
      <c r="AH5" s="13" t="s">
        <v>16</v>
      </c>
    </row>
    <row r="6" spans="1:36" ht="8.4499999999999993" customHeight="1" x14ac:dyDescent="0.2">
      <c r="A6" s="23" t="s">
        <v>19</v>
      </c>
      <c r="B6" s="23"/>
      <c r="C6" s="6" t="s">
        <v>14</v>
      </c>
      <c r="D6" s="6" t="s">
        <v>15</v>
      </c>
      <c r="E6" s="6" t="s">
        <v>16</v>
      </c>
      <c r="F6" s="6" t="s">
        <v>14</v>
      </c>
      <c r="G6" s="6" t="s">
        <v>15</v>
      </c>
      <c r="H6" s="6" t="s">
        <v>16</v>
      </c>
      <c r="I6" s="13"/>
      <c r="J6" s="13"/>
      <c r="K6" s="13"/>
      <c r="L6" s="13"/>
      <c r="M6" s="13"/>
      <c r="N6" s="13"/>
      <c r="O6" s="6" t="s">
        <v>14</v>
      </c>
      <c r="P6" s="6" t="s">
        <v>15</v>
      </c>
      <c r="Q6" s="6" t="s">
        <v>16</v>
      </c>
      <c r="R6" s="6" t="s">
        <v>14</v>
      </c>
      <c r="S6" s="6" t="s">
        <v>15</v>
      </c>
      <c r="T6" s="6" t="s">
        <v>16</v>
      </c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6" ht="11.25" customHeight="1" x14ac:dyDescent="0.2">
      <c r="A7" s="17" t="s">
        <v>20</v>
      </c>
      <c r="B7" s="17"/>
      <c r="C7" s="7">
        <v>368</v>
      </c>
      <c r="D7" s="7">
        <v>370</v>
      </c>
      <c r="E7" s="7">
        <f t="shared" ref="E7:E40" si="0">C7+D7</f>
        <v>738</v>
      </c>
      <c r="F7" s="7">
        <v>442</v>
      </c>
      <c r="G7" s="7">
        <v>314</v>
      </c>
      <c r="H7" s="7">
        <f t="shared" ref="H7:H40" si="1">F7+G7</f>
        <v>756</v>
      </c>
      <c r="I7" s="7">
        <v>189</v>
      </c>
      <c r="J7" s="7">
        <v>179</v>
      </c>
      <c r="K7" s="7">
        <f t="shared" ref="K7:K40" si="2">I7+J7</f>
        <v>368</v>
      </c>
      <c r="L7" s="7">
        <f t="shared" ref="L7:L40" si="3">C7+F7+I7</f>
        <v>999</v>
      </c>
      <c r="M7" s="7">
        <f t="shared" ref="M7:M40" si="4">D7+G7+J7</f>
        <v>863</v>
      </c>
      <c r="N7" s="7">
        <f t="shared" ref="N7:N40" si="5">L7+M7</f>
        <v>1862</v>
      </c>
      <c r="O7" s="7">
        <v>520</v>
      </c>
      <c r="P7" s="7">
        <v>537</v>
      </c>
      <c r="Q7" s="7">
        <f t="shared" ref="Q7:Q40" si="6">O7+P7</f>
        <v>1057</v>
      </c>
      <c r="R7" s="7">
        <v>534</v>
      </c>
      <c r="S7" s="7">
        <v>428</v>
      </c>
      <c r="T7" s="7">
        <f t="shared" ref="T7:T40" si="7">R7+S7</f>
        <v>962</v>
      </c>
      <c r="U7" s="7">
        <v>267</v>
      </c>
      <c r="V7" s="7">
        <v>235</v>
      </c>
      <c r="W7" s="7">
        <f t="shared" ref="W7:W40" si="8">U7+V7</f>
        <v>502</v>
      </c>
      <c r="X7" s="7">
        <f t="shared" ref="X7:X40" si="9">O7+R7+U7</f>
        <v>1321</v>
      </c>
      <c r="Y7" s="7">
        <f t="shared" ref="Y7:Y40" si="10">P7+S7+V7</f>
        <v>1200</v>
      </c>
      <c r="Z7" s="7">
        <f t="shared" ref="Z7:Z40" si="11">X7+Y7</f>
        <v>2521</v>
      </c>
      <c r="AA7" s="7">
        <f t="shared" ref="AA7:AA39" si="12">L7-X7</f>
        <v>-322</v>
      </c>
      <c r="AB7" s="7">
        <f t="shared" ref="AB7:AB40" si="13">M7-Y7</f>
        <v>-337</v>
      </c>
      <c r="AC7" s="7">
        <f t="shared" ref="AC7:AC40" si="14">AA7+AB7</f>
        <v>-659</v>
      </c>
      <c r="AD7" s="7">
        <v>1</v>
      </c>
      <c r="AE7" s="7">
        <v>-1</v>
      </c>
      <c r="AF7" s="7">
        <v>22437</v>
      </c>
      <c r="AG7" s="7">
        <v>24865</v>
      </c>
      <c r="AH7" s="7">
        <f t="shared" ref="AH7:AH40" si="15">AF7+AG7</f>
        <v>47302</v>
      </c>
    </row>
    <row r="8" spans="1:36" ht="11.25" customHeight="1" x14ac:dyDescent="0.2">
      <c r="A8" s="17" t="s">
        <v>21</v>
      </c>
      <c r="B8" s="17"/>
      <c r="C8" s="7">
        <v>384</v>
      </c>
      <c r="D8" s="7">
        <v>369</v>
      </c>
      <c r="E8" s="7">
        <f t="shared" si="0"/>
        <v>753</v>
      </c>
      <c r="F8" s="7">
        <v>397</v>
      </c>
      <c r="G8" s="7">
        <v>302</v>
      </c>
      <c r="H8" s="7">
        <f t="shared" si="1"/>
        <v>699</v>
      </c>
      <c r="I8" s="7">
        <v>197</v>
      </c>
      <c r="J8" s="7">
        <v>180</v>
      </c>
      <c r="K8" s="7">
        <f t="shared" si="2"/>
        <v>377</v>
      </c>
      <c r="L8" s="7">
        <f t="shared" si="3"/>
        <v>978</v>
      </c>
      <c r="M8" s="7">
        <f t="shared" si="4"/>
        <v>851</v>
      </c>
      <c r="N8" s="7">
        <f t="shared" si="5"/>
        <v>1829</v>
      </c>
      <c r="O8" s="7">
        <v>463</v>
      </c>
      <c r="P8" s="7">
        <v>480</v>
      </c>
      <c r="Q8" s="7">
        <f t="shared" si="6"/>
        <v>943</v>
      </c>
      <c r="R8" s="7">
        <v>495</v>
      </c>
      <c r="S8" s="7">
        <v>422</v>
      </c>
      <c r="T8" s="7">
        <f t="shared" si="7"/>
        <v>917</v>
      </c>
      <c r="U8" s="7">
        <v>282</v>
      </c>
      <c r="V8" s="7">
        <v>256</v>
      </c>
      <c r="W8" s="7">
        <f t="shared" si="8"/>
        <v>538</v>
      </c>
      <c r="X8" s="7">
        <f t="shared" si="9"/>
        <v>1240</v>
      </c>
      <c r="Y8" s="7">
        <f t="shared" si="10"/>
        <v>1158</v>
      </c>
      <c r="Z8" s="7">
        <f t="shared" si="11"/>
        <v>2398</v>
      </c>
      <c r="AA8" s="7">
        <f t="shared" si="12"/>
        <v>-262</v>
      </c>
      <c r="AB8" s="7">
        <f t="shared" si="13"/>
        <v>-307</v>
      </c>
      <c r="AC8" s="7">
        <f t="shared" si="14"/>
        <v>-569</v>
      </c>
      <c r="AD8" s="7">
        <v>-1</v>
      </c>
      <c r="AE8" s="7">
        <v>1</v>
      </c>
      <c r="AF8" s="7">
        <v>22174</v>
      </c>
      <c r="AG8" s="7">
        <v>24559</v>
      </c>
      <c r="AH8" s="7">
        <f t="shared" si="15"/>
        <v>46733</v>
      </c>
    </row>
    <row r="9" spans="1:36" ht="11.25" customHeight="1" x14ac:dyDescent="0.2">
      <c r="A9" s="17" t="s">
        <v>22</v>
      </c>
      <c r="B9" s="17"/>
      <c r="C9" s="7">
        <v>378</v>
      </c>
      <c r="D9" s="7">
        <v>341</v>
      </c>
      <c r="E9" s="7">
        <f t="shared" si="0"/>
        <v>719</v>
      </c>
      <c r="F9" s="7">
        <v>384</v>
      </c>
      <c r="G9" s="7">
        <v>312</v>
      </c>
      <c r="H9" s="7">
        <f t="shared" si="1"/>
        <v>696</v>
      </c>
      <c r="I9" s="7">
        <v>165</v>
      </c>
      <c r="J9" s="7">
        <v>184</v>
      </c>
      <c r="K9" s="7">
        <f t="shared" si="2"/>
        <v>349</v>
      </c>
      <c r="L9" s="7">
        <f t="shared" si="3"/>
        <v>927</v>
      </c>
      <c r="M9" s="7">
        <f t="shared" si="4"/>
        <v>837</v>
      </c>
      <c r="N9" s="7">
        <f t="shared" si="5"/>
        <v>1764</v>
      </c>
      <c r="O9" s="7">
        <v>500</v>
      </c>
      <c r="P9" s="7">
        <v>484</v>
      </c>
      <c r="Q9" s="7">
        <f t="shared" si="6"/>
        <v>984</v>
      </c>
      <c r="R9" s="7">
        <v>510</v>
      </c>
      <c r="S9" s="7">
        <v>396</v>
      </c>
      <c r="T9" s="7">
        <f t="shared" si="7"/>
        <v>906</v>
      </c>
      <c r="U9" s="7">
        <v>283</v>
      </c>
      <c r="V9" s="7">
        <v>268</v>
      </c>
      <c r="W9" s="7">
        <f t="shared" si="8"/>
        <v>551</v>
      </c>
      <c r="X9" s="7">
        <f t="shared" si="9"/>
        <v>1293</v>
      </c>
      <c r="Y9" s="7">
        <f t="shared" si="10"/>
        <v>1148</v>
      </c>
      <c r="Z9" s="7">
        <f t="shared" si="11"/>
        <v>2441</v>
      </c>
      <c r="AA9" s="7">
        <f t="shared" si="12"/>
        <v>-366</v>
      </c>
      <c r="AB9" s="7">
        <f t="shared" si="13"/>
        <v>-311</v>
      </c>
      <c r="AC9" s="7">
        <f t="shared" si="14"/>
        <v>-677</v>
      </c>
      <c r="AD9" s="7">
        <v>-1</v>
      </c>
      <c r="AE9" s="7">
        <v>1</v>
      </c>
      <c r="AF9" s="7">
        <v>21809</v>
      </c>
      <c r="AG9" s="7">
        <v>24247</v>
      </c>
      <c r="AH9" s="7">
        <f t="shared" si="15"/>
        <v>46056</v>
      </c>
    </row>
    <row r="10" spans="1:36" ht="11.25" customHeight="1" x14ac:dyDescent="0.2">
      <c r="A10" s="17" t="s">
        <v>23</v>
      </c>
      <c r="B10" s="17"/>
      <c r="C10" s="7">
        <v>361</v>
      </c>
      <c r="D10" s="7">
        <v>351</v>
      </c>
      <c r="E10" s="7">
        <f t="shared" si="0"/>
        <v>712</v>
      </c>
      <c r="F10" s="7">
        <v>388</v>
      </c>
      <c r="G10" s="7">
        <v>261</v>
      </c>
      <c r="H10" s="7">
        <f t="shared" si="1"/>
        <v>649</v>
      </c>
      <c r="I10" s="7">
        <v>162</v>
      </c>
      <c r="J10" s="7">
        <v>159</v>
      </c>
      <c r="K10" s="7">
        <f t="shared" si="2"/>
        <v>321</v>
      </c>
      <c r="L10" s="7">
        <f t="shared" si="3"/>
        <v>911</v>
      </c>
      <c r="M10" s="7">
        <f t="shared" si="4"/>
        <v>771</v>
      </c>
      <c r="N10" s="7">
        <f t="shared" si="5"/>
        <v>1682</v>
      </c>
      <c r="O10" s="7">
        <v>454</v>
      </c>
      <c r="P10" s="7">
        <v>465</v>
      </c>
      <c r="Q10" s="7">
        <f t="shared" si="6"/>
        <v>919</v>
      </c>
      <c r="R10" s="7">
        <v>485</v>
      </c>
      <c r="S10" s="7">
        <v>422</v>
      </c>
      <c r="T10" s="7">
        <f t="shared" si="7"/>
        <v>907</v>
      </c>
      <c r="U10" s="7">
        <v>292</v>
      </c>
      <c r="V10" s="7">
        <v>263</v>
      </c>
      <c r="W10" s="7">
        <f t="shared" si="8"/>
        <v>555</v>
      </c>
      <c r="X10" s="7">
        <f t="shared" si="9"/>
        <v>1231</v>
      </c>
      <c r="Y10" s="7">
        <f t="shared" si="10"/>
        <v>1150</v>
      </c>
      <c r="Z10" s="7">
        <f t="shared" si="11"/>
        <v>2381</v>
      </c>
      <c r="AA10" s="7">
        <f t="shared" si="12"/>
        <v>-320</v>
      </c>
      <c r="AB10" s="7">
        <f t="shared" si="13"/>
        <v>-379</v>
      </c>
      <c r="AC10" s="7">
        <f t="shared" si="14"/>
        <v>-699</v>
      </c>
      <c r="AD10" s="7"/>
      <c r="AE10" s="7"/>
      <c r="AF10" s="7">
        <v>21489</v>
      </c>
      <c r="AG10" s="7">
        <v>23868</v>
      </c>
      <c r="AH10" s="7">
        <f t="shared" si="15"/>
        <v>45357</v>
      </c>
    </row>
    <row r="11" spans="1:36" ht="11.25" customHeight="1" x14ac:dyDescent="0.2">
      <c r="A11" s="17" t="s">
        <v>24</v>
      </c>
      <c r="B11" s="17"/>
      <c r="C11" s="7">
        <v>331</v>
      </c>
      <c r="D11" s="7">
        <v>335</v>
      </c>
      <c r="E11" s="7">
        <f t="shared" si="0"/>
        <v>666</v>
      </c>
      <c r="F11" s="7">
        <v>342</v>
      </c>
      <c r="G11" s="7">
        <v>276</v>
      </c>
      <c r="H11" s="7">
        <f t="shared" si="1"/>
        <v>618</v>
      </c>
      <c r="I11" s="7">
        <v>178</v>
      </c>
      <c r="J11" s="7">
        <v>156</v>
      </c>
      <c r="K11" s="7">
        <f t="shared" si="2"/>
        <v>334</v>
      </c>
      <c r="L11" s="7">
        <f t="shared" si="3"/>
        <v>851</v>
      </c>
      <c r="M11" s="7">
        <f t="shared" si="4"/>
        <v>767</v>
      </c>
      <c r="N11" s="7">
        <f t="shared" si="5"/>
        <v>1618</v>
      </c>
      <c r="O11" s="7">
        <v>471</v>
      </c>
      <c r="P11" s="7">
        <v>440</v>
      </c>
      <c r="Q11" s="7">
        <f t="shared" si="6"/>
        <v>911</v>
      </c>
      <c r="R11" s="7">
        <v>457</v>
      </c>
      <c r="S11" s="7">
        <v>404</v>
      </c>
      <c r="T11" s="7">
        <f t="shared" si="7"/>
        <v>861</v>
      </c>
      <c r="U11" s="7">
        <v>316</v>
      </c>
      <c r="V11" s="7">
        <v>255</v>
      </c>
      <c r="W11" s="7">
        <f t="shared" si="8"/>
        <v>571</v>
      </c>
      <c r="X11" s="7">
        <f t="shared" si="9"/>
        <v>1244</v>
      </c>
      <c r="Y11" s="7">
        <f t="shared" si="10"/>
        <v>1099</v>
      </c>
      <c r="Z11" s="7">
        <f t="shared" si="11"/>
        <v>2343</v>
      </c>
      <c r="AA11" s="7">
        <f t="shared" si="12"/>
        <v>-393</v>
      </c>
      <c r="AB11" s="7">
        <f t="shared" si="13"/>
        <v>-332</v>
      </c>
      <c r="AC11" s="7">
        <f t="shared" si="14"/>
        <v>-725</v>
      </c>
      <c r="AD11" s="7"/>
      <c r="AE11" s="7"/>
      <c r="AF11" s="7">
        <v>21096</v>
      </c>
      <c r="AG11" s="7">
        <v>23536</v>
      </c>
      <c r="AH11" s="7">
        <f t="shared" si="15"/>
        <v>44632</v>
      </c>
    </row>
    <row r="12" spans="1:36" ht="11.25" customHeight="1" x14ac:dyDescent="0.2">
      <c r="A12" s="17" t="s">
        <v>25</v>
      </c>
      <c r="B12" s="17"/>
      <c r="C12" s="7">
        <v>367</v>
      </c>
      <c r="D12" s="7">
        <v>329</v>
      </c>
      <c r="E12" s="7">
        <f t="shared" si="0"/>
        <v>696</v>
      </c>
      <c r="F12" s="7">
        <v>313</v>
      </c>
      <c r="G12" s="7">
        <v>235</v>
      </c>
      <c r="H12" s="7">
        <f t="shared" si="1"/>
        <v>548</v>
      </c>
      <c r="I12" s="7">
        <v>153</v>
      </c>
      <c r="J12" s="7">
        <v>146</v>
      </c>
      <c r="K12" s="7">
        <f t="shared" si="2"/>
        <v>299</v>
      </c>
      <c r="L12" s="7">
        <f t="shared" si="3"/>
        <v>833</v>
      </c>
      <c r="M12" s="7">
        <f t="shared" si="4"/>
        <v>710</v>
      </c>
      <c r="N12" s="7">
        <f t="shared" si="5"/>
        <v>1543</v>
      </c>
      <c r="O12" s="7">
        <v>403</v>
      </c>
      <c r="P12" s="7">
        <v>406</v>
      </c>
      <c r="Q12" s="7">
        <f t="shared" si="6"/>
        <v>809</v>
      </c>
      <c r="R12" s="7">
        <v>434</v>
      </c>
      <c r="S12" s="7">
        <v>333</v>
      </c>
      <c r="T12" s="7">
        <f t="shared" si="7"/>
        <v>767</v>
      </c>
      <c r="U12" s="7">
        <v>320</v>
      </c>
      <c r="V12" s="7">
        <v>271</v>
      </c>
      <c r="W12" s="7">
        <f t="shared" si="8"/>
        <v>591</v>
      </c>
      <c r="X12" s="7">
        <f t="shared" si="9"/>
        <v>1157</v>
      </c>
      <c r="Y12" s="7">
        <f t="shared" si="10"/>
        <v>1010</v>
      </c>
      <c r="Z12" s="7">
        <f t="shared" si="11"/>
        <v>2167</v>
      </c>
      <c r="AA12" s="7">
        <f t="shared" si="12"/>
        <v>-324</v>
      </c>
      <c r="AB12" s="7">
        <f t="shared" si="13"/>
        <v>-300</v>
      </c>
      <c r="AC12" s="7">
        <f t="shared" si="14"/>
        <v>-624</v>
      </c>
      <c r="AD12" s="7"/>
      <c r="AE12" s="7"/>
      <c r="AF12" s="7">
        <v>20772</v>
      </c>
      <c r="AG12" s="7">
        <v>23236</v>
      </c>
      <c r="AH12" s="7">
        <f t="shared" si="15"/>
        <v>44008</v>
      </c>
    </row>
    <row r="13" spans="1:36" ht="11.25" customHeight="1" x14ac:dyDescent="0.2">
      <c r="A13" s="17" t="s">
        <v>26</v>
      </c>
      <c r="B13" s="17"/>
      <c r="C13" s="7">
        <v>255</v>
      </c>
      <c r="D13" s="7">
        <v>246</v>
      </c>
      <c r="E13" s="7">
        <f t="shared" si="0"/>
        <v>501</v>
      </c>
      <c r="F13" s="7">
        <v>303</v>
      </c>
      <c r="G13" s="7">
        <v>236</v>
      </c>
      <c r="H13" s="7">
        <f t="shared" si="1"/>
        <v>539</v>
      </c>
      <c r="I13" s="7">
        <v>156</v>
      </c>
      <c r="J13" s="7">
        <v>126</v>
      </c>
      <c r="K13" s="7">
        <f t="shared" si="2"/>
        <v>282</v>
      </c>
      <c r="L13" s="7">
        <f t="shared" si="3"/>
        <v>714</v>
      </c>
      <c r="M13" s="7">
        <f t="shared" si="4"/>
        <v>608</v>
      </c>
      <c r="N13" s="7">
        <f t="shared" si="5"/>
        <v>1322</v>
      </c>
      <c r="O13" s="7">
        <v>340</v>
      </c>
      <c r="P13" s="7">
        <v>393</v>
      </c>
      <c r="Q13" s="7">
        <f t="shared" si="6"/>
        <v>733</v>
      </c>
      <c r="R13" s="7">
        <v>396</v>
      </c>
      <c r="S13" s="7">
        <v>338</v>
      </c>
      <c r="T13" s="7">
        <f t="shared" si="7"/>
        <v>734</v>
      </c>
      <c r="U13" s="7">
        <v>327</v>
      </c>
      <c r="V13" s="7">
        <v>257</v>
      </c>
      <c r="W13" s="7">
        <f t="shared" si="8"/>
        <v>584</v>
      </c>
      <c r="X13" s="7">
        <f t="shared" si="9"/>
        <v>1063</v>
      </c>
      <c r="Y13" s="7">
        <f t="shared" si="10"/>
        <v>988</v>
      </c>
      <c r="Z13" s="7">
        <f t="shared" si="11"/>
        <v>2051</v>
      </c>
      <c r="AA13" s="7">
        <f t="shared" si="12"/>
        <v>-349</v>
      </c>
      <c r="AB13" s="7">
        <f t="shared" si="13"/>
        <v>-380</v>
      </c>
      <c r="AC13" s="7">
        <f t="shared" si="14"/>
        <v>-729</v>
      </c>
      <c r="AD13" s="7"/>
      <c r="AE13" s="7"/>
      <c r="AF13" s="7">
        <v>20423</v>
      </c>
      <c r="AG13" s="7">
        <v>22856</v>
      </c>
      <c r="AH13" s="7">
        <f t="shared" si="15"/>
        <v>43279</v>
      </c>
    </row>
    <row r="14" spans="1:36" ht="11.25" customHeight="1" x14ac:dyDescent="0.2">
      <c r="A14" s="17" t="s">
        <v>27</v>
      </c>
      <c r="B14" s="17"/>
      <c r="C14" s="7">
        <v>343</v>
      </c>
      <c r="D14" s="7">
        <v>348</v>
      </c>
      <c r="E14" s="7">
        <f t="shared" si="0"/>
        <v>691</v>
      </c>
      <c r="F14" s="7">
        <v>276</v>
      </c>
      <c r="G14" s="7">
        <v>202</v>
      </c>
      <c r="H14" s="7">
        <f t="shared" si="1"/>
        <v>478</v>
      </c>
      <c r="I14" s="7">
        <v>133</v>
      </c>
      <c r="J14" s="7">
        <v>142</v>
      </c>
      <c r="K14" s="7">
        <f t="shared" si="2"/>
        <v>275</v>
      </c>
      <c r="L14" s="7">
        <f t="shared" si="3"/>
        <v>752</v>
      </c>
      <c r="M14" s="7">
        <f t="shared" si="4"/>
        <v>692</v>
      </c>
      <c r="N14" s="7">
        <f t="shared" si="5"/>
        <v>1444</v>
      </c>
      <c r="O14" s="7">
        <v>388</v>
      </c>
      <c r="P14" s="7">
        <v>386</v>
      </c>
      <c r="Q14" s="7">
        <f t="shared" si="6"/>
        <v>774</v>
      </c>
      <c r="R14" s="7">
        <v>460</v>
      </c>
      <c r="S14" s="7">
        <v>338</v>
      </c>
      <c r="T14" s="7">
        <f t="shared" si="7"/>
        <v>798</v>
      </c>
      <c r="U14" s="7">
        <v>315</v>
      </c>
      <c r="V14" s="7">
        <v>299</v>
      </c>
      <c r="W14" s="7">
        <f t="shared" si="8"/>
        <v>614</v>
      </c>
      <c r="X14" s="7">
        <f t="shared" si="9"/>
        <v>1163</v>
      </c>
      <c r="Y14" s="7">
        <f t="shared" si="10"/>
        <v>1023</v>
      </c>
      <c r="Z14" s="7">
        <f t="shared" si="11"/>
        <v>2186</v>
      </c>
      <c r="AA14" s="7">
        <f t="shared" si="12"/>
        <v>-411</v>
      </c>
      <c r="AB14" s="7">
        <f t="shared" si="13"/>
        <v>-331</v>
      </c>
      <c r="AC14" s="7">
        <f t="shared" si="14"/>
        <v>-742</v>
      </c>
      <c r="AD14" s="7"/>
      <c r="AE14" s="7"/>
      <c r="AF14" s="7">
        <v>20012</v>
      </c>
      <c r="AG14" s="7">
        <v>22525</v>
      </c>
      <c r="AH14" s="7">
        <f t="shared" si="15"/>
        <v>42537</v>
      </c>
    </row>
    <row r="15" spans="1:36" ht="11.25" customHeight="1" x14ac:dyDescent="0.2">
      <c r="A15" s="17" t="s">
        <v>28</v>
      </c>
      <c r="B15" s="17"/>
      <c r="C15" s="7">
        <v>302</v>
      </c>
      <c r="D15" s="7">
        <v>274</v>
      </c>
      <c r="E15" s="7">
        <f t="shared" si="0"/>
        <v>576</v>
      </c>
      <c r="F15" s="7">
        <v>279</v>
      </c>
      <c r="G15" s="7">
        <v>188</v>
      </c>
      <c r="H15" s="7">
        <f t="shared" si="1"/>
        <v>467</v>
      </c>
      <c r="I15" s="7">
        <v>132</v>
      </c>
      <c r="J15" s="7">
        <v>133</v>
      </c>
      <c r="K15" s="7">
        <f t="shared" si="2"/>
        <v>265</v>
      </c>
      <c r="L15" s="7">
        <f t="shared" si="3"/>
        <v>713</v>
      </c>
      <c r="M15" s="7">
        <f t="shared" si="4"/>
        <v>595</v>
      </c>
      <c r="N15" s="7">
        <f t="shared" si="5"/>
        <v>1308</v>
      </c>
      <c r="O15" s="7">
        <v>369</v>
      </c>
      <c r="P15" s="7">
        <v>372</v>
      </c>
      <c r="Q15" s="7">
        <f t="shared" si="6"/>
        <v>741</v>
      </c>
      <c r="R15" s="7">
        <v>374</v>
      </c>
      <c r="S15" s="7">
        <v>323</v>
      </c>
      <c r="T15" s="7">
        <f t="shared" si="7"/>
        <v>697</v>
      </c>
      <c r="U15" s="7">
        <v>321</v>
      </c>
      <c r="V15" s="7">
        <v>281</v>
      </c>
      <c r="W15" s="7">
        <f t="shared" si="8"/>
        <v>602</v>
      </c>
      <c r="X15" s="7">
        <f t="shared" si="9"/>
        <v>1064</v>
      </c>
      <c r="Y15" s="7">
        <f t="shared" si="10"/>
        <v>976</v>
      </c>
      <c r="Z15" s="7">
        <f t="shared" si="11"/>
        <v>2040</v>
      </c>
      <c r="AA15" s="7">
        <f t="shared" si="12"/>
        <v>-351</v>
      </c>
      <c r="AB15" s="7">
        <f t="shared" si="13"/>
        <v>-381</v>
      </c>
      <c r="AC15" s="7">
        <f t="shared" si="14"/>
        <v>-732</v>
      </c>
      <c r="AD15" s="7"/>
      <c r="AE15" s="7"/>
      <c r="AF15" s="7">
        <v>19661</v>
      </c>
      <c r="AG15" s="7">
        <v>22145</v>
      </c>
      <c r="AH15" s="7">
        <f t="shared" si="15"/>
        <v>41806</v>
      </c>
    </row>
    <row r="16" spans="1:36" ht="11.25" customHeight="1" x14ac:dyDescent="0.2">
      <c r="A16" s="17" t="s">
        <v>29</v>
      </c>
      <c r="B16" s="17"/>
      <c r="C16" s="7">
        <v>276</v>
      </c>
      <c r="D16" s="7">
        <v>268</v>
      </c>
      <c r="E16" s="7">
        <f t="shared" si="0"/>
        <v>544</v>
      </c>
      <c r="F16" s="7">
        <v>258</v>
      </c>
      <c r="G16" s="7">
        <v>195</v>
      </c>
      <c r="H16" s="7">
        <f t="shared" si="1"/>
        <v>453</v>
      </c>
      <c r="I16" s="7">
        <v>127</v>
      </c>
      <c r="J16" s="7">
        <v>111</v>
      </c>
      <c r="K16" s="7">
        <f t="shared" si="2"/>
        <v>238</v>
      </c>
      <c r="L16" s="7">
        <f t="shared" si="3"/>
        <v>661</v>
      </c>
      <c r="M16" s="7">
        <f t="shared" si="4"/>
        <v>574</v>
      </c>
      <c r="N16" s="7">
        <f t="shared" si="5"/>
        <v>1235</v>
      </c>
      <c r="O16" s="7">
        <v>361</v>
      </c>
      <c r="P16" s="7">
        <v>405</v>
      </c>
      <c r="Q16" s="7">
        <f t="shared" si="6"/>
        <v>766</v>
      </c>
      <c r="R16" s="7">
        <v>351</v>
      </c>
      <c r="S16" s="7">
        <v>276</v>
      </c>
      <c r="T16" s="7">
        <f t="shared" si="7"/>
        <v>627</v>
      </c>
      <c r="U16" s="7">
        <v>313</v>
      </c>
      <c r="V16" s="7">
        <v>297</v>
      </c>
      <c r="W16" s="7">
        <f t="shared" si="8"/>
        <v>610</v>
      </c>
      <c r="X16" s="7">
        <f t="shared" si="9"/>
        <v>1025</v>
      </c>
      <c r="Y16" s="7">
        <f t="shared" si="10"/>
        <v>978</v>
      </c>
      <c r="Z16" s="7">
        <f t="shared" si="11"/>
        <v>2003</v>
      </c>
      <c r="AA16" s="7">
        <f t="shared" si="12"/>
        <v>-364</v>
      </c>
      <c r="AB16" s="7">
        <f t="shared" si="13"/>
        <v>-404</v>
      </c>
      <c r="AC16" s="7">
        <f t="shared" si="14"/>
        <v>-768</v>
      </c>
      <c r="AD16" s="7"/>
      <c r="AE16" s="7"/>
      <c r="AF16" s="7">
        <v>19297</v>
      </c>
      <c r="AG16" s="7">
        <v>21741</v>
      </c>
      <c r="AH16" s="7">
        <f t="shared" si="15"/>
        <v>41038</v>
      </c>
    </row>
    <row r="17" spans="1:34" ht="11.25" customHeight="1" x14ac:dyDescent="0.2">
      <c r="A17" s="17" t="s">
        <v>30</v>
      </c>
      <c r="B17" s="17"/>
      <c r="C17" s="7">
        <v>267</v>
      </c>
      <c r="D17" s="7">
        <v>249</v>
      </c>
      <c r="E17" s="7">
        <f t="shared" si="0"/>
        <v>516</v>
      </c>
      <c r="F17" s="7">
        <v>270</v>
      </c>
      <c r="G17" s="7">
        <v>158</v>
      </c>
      <c r="H17" s="7">
        <f t="shared" si="1"/>
        <v>428</v>
      </c>
      <c r="I17" s="7">
        <v>148</v>
      </c>
      <c r="J17" s="7">
        <v>138</v>
      </c>
      <c r="K17" s="7">
        <f t="shared" si="2"/>
        <v>286</v>
      </c>
      <c r="L17" s="7">
        <f t="shared" si="3"/>
        <v>685</v>
      </c>
      <c r="M17" s="7">
        <f t="shared" si="4"/>
        <v>545</v>
      </c>
      <c r="N17" s="7">
        <f t="shared" si="5"/>
        <v>1230</v>
      </c>
      <c r="O17" s="7">
        <v>348</v>
      </c>
      <c r="P17" s="7">
        <v>333</v>
      </c>
      <c r="Q17" s="7">
        <f t="shared" si="6"/>
        <v>681</v>
      </c>
      <c r="R17" s="7">
        <v>322</v>
      </c>
      <c r="S17" s="7">
        <v>275</v>
      </c>
      <c r="T17" s="7">
        <f t="shared" si="7"/>
        <v>597</v>
      </c>
      <c r="U17" s="7">
        <v>362</v>
      </c>
      <c r="V17" s="7">
        <v>290</v>
      </c>
      <c r="W17" s="7">
        <f t="shared" si="8"/>
        <v>652</v>
      </c>
      <c r="X17" s="7">
        <f t="shared" si="9"/>
        <v>1032</v>
      </c>
      <c r="Y17" s="7">
        <f t="shared" si="10"/>
        <v>898</v>
      </c>
      <c r="Z17" s="7">
        <f t="shared" si="11"/>
        <v>1930</v>
      </c>
      <c r="AA17" s="7">
        <f t="shared" si="12"/>
        <v>-347</v>
      </c>
      <c r="AB17" s="7">
        <f t="shared" si="13"/>
        <v>-353</v>
      </c>
      <c r="AC17" s="7">
        <f t="shared" si="14"/>
        <v>-700</v>
      </c>
      <c r="AD17" s="7"/>
      <c r="AE17" s="7"/>
      <c r="AF17" s="7">
        <v>18950</v>
      </c>
      <c r="AG17" s="7">
        <v>21388</v>
      </c>
      <c r="AH17" s="7">
        <f t="shared" si="15"/>
        <v>40338</v>
      </c>
    </row>
    <row r="18" spans="1:34" ht="11.25" customHeight="1" x14ac:dyDescent="0.2">
      <c r="A18" s="17" t="s">
        <v>31</v>
      </c>
      <c r="B18" s="17"/>
      <c r="C18" s="7">
        <v>206</v>
      </c>
      <c r="D18" s="7">
        <v>209</v>
      </c>
      <c r="E18" s="7">
        <f t="shared" si="0"/>
        <v>415</v>
      </c>
      <c r="F18" s="7">
        <v>242</v>
      </c>
      <c r="G18" s="7">
        <v>169</v>
      </c>
      <c r="H18" s="7">
        <f t="shared" si="1"/>
        <v>411</v>
      </c>
      <c r="I18" s="7">
        <v>89</v>
      </c>
      <c r="J18" s="7">
        <v>99</v>
      </c>
      <c r="K18" s="7">
        <f t="shared" si="2"/>
        <v>188</v>
      </c>
      <c r="L18" s="7">
        <f t="shared" si="3"/>
        <v>537</v>
      </c>
      <c r="M18" s="7">
        <f t="shared" si="4"/>
        <v>477</v>
      </c>
      <c r="N18" s="7">
        <f t="shared" si="5"/>
        <v>1014</v>
      </c>
      <c r="O18" s="7">
        <v>239</v>
      </c>
      <c r="P18" s="7">
        <v>224</v>
      </c>
      <c r="Q18" s="7">
        <f t="shared" si="6"/>
        <v>463</v>
      </c>
      <c r="R18" s="7">
        <v>174</v>
      </c>
      <c r="S18" s="7">
        <v>187</v>
      </c>
      <c r="T18" s="7">
        <f t="shared" si="7"/>
        <v>361</v>
      </c>
      <c r="U18" s="7">
        <v>527</v>
      </c>
      <c r="V18" s="7">
        <v>537</v>
      </c>
      <c r="W18" s="7">
        <f t="shared" si="8"/>
        <v>1064</v>
      </c>
      <c r="X18" s="7">
        <f t="shared" si="9"/>
        <v>940</v>
      </c>
      <c r="Y18" s="7">
        <f t="shared" si="10"/>
        <v>948</v>
      </c>
      <c r="Z18" s="7">
        <f t="shared" si="11"/>
        <v>1888</v>
      </c>
      <c r="AA18" s="7">
        <f t="shared" si="12"/>
        <v>-403</v>
      </c>
      <c r="AB18" s="7">
        <f t="shared" si="13"/>
        <v>-471</v>
      </c>
      <c r="AC18" s="7">
        <f t="shared" si="14"/>
        <v>-874</v>
      </c>
      <c r="AD18" s="7"/>
      <c r="AE18" s="7"/>
      <c r="AF18" s="7">
        <v>18547</v>
      </c>
      <c r="AG18" s="7">
        <v>20917</v>
      </c>
      <c r="AH18" s="7">
        <f t="shared" si="15"/>
        <v>39464</v>
      </c>
    </row>
    <row r="19" spans="1:34" ht="11.25" customHeight="1" x14ac:dyDescent="0.2">
      <c r="A19" s="17" t="s">
        <v>32</v>
      </c>
      <c r="B19" s="17"/>
      <c r="C19" s="7">
        <v>462</v>
      </c>
      <c r="D19" s="7">
        <v>443</v>
      </c>
      <c r="E19" s="7">
        <f t="shared" si="0"/>
        <v>905</v>
      </c>
      <c r="F19" s="7">
        <v>410</v>
      </c>
      <c r="G19" s="7">
        <v>190</v>
      </c>
      <c r="H19" s="7">
        <f t="shared" si="1"/>
        <v>600</v>
      </c>
      <c r="I19" s="7">
        <v>122</v>
      </c>
      <c r="J19" s="7">
        <v>115</v>
      </c>
      <c r="K19" s="7">
        <f t="shared" si="2"/>
        <v>237</v>
      </c>
      <c r="L19" s="7">
        <f t="shared" si="3"/>
        <v>994</v>
      </c>
      <c r="M19" s="7">
        <f t="shared" si="4"/>
        <v>748</v>
      </c>
      <c r="N19" s="7">
        <f t="shared" si="5"/>
        <v>1742</v>
      </c>
      <c r="O19" s="7">
        <v>693</v>
      </c>
      <c r="P19" s="7">
        <v>766</v>
      </c>
      <c r="Q19" s="7">
        <f t="shared" si="6"/>
        <v>1459</v>
      </c>
      <c r="R19" s="7">
        <v>501</v>
      </c>
      <c r="S19" s="7">
        <v>491</v>
      </c>
      <c r="T19" s="7">
        <f t="shared" si="7"/>
        <v>992</v>
      </c>
      <c r="U19" s="7">
        <v>548</v>
      </c>
      <c r="V19" s="7">
        <v>617</v>
      </c>
      <c r="W19" s="7">
        <f t="shared" si="8"/>
        <v>1165</v>
      </c>
      <c r="X19" s="7">
        <f t="shared" si="9"/>
        <v>1742</v>
      </c>
      <c r="Y19" s="7">
        <f t="shared" si="10"/>
        <v>1874</v>
      </c>
      <c r="Z19" s="7">
        <f t="shared" si="11"/>
        <v>3616</v>
      </c>
      <c r="AA19" s="7">
        <f t="shared" si="12"/>
        <v>-748</v>
      </c>
      <c r="AB19" s="7">
        <f t="shared" si="13"/>
        <v>-1126</v>
      </c>
      <c r="AC19" s="7">
        <f t="shared" si="14"/>
        <v>-1874</v>
      </c>
      <c r="AD19" s="7"/>
      <c r="AE19" s="7"/>
      <c r="AF19" s="7">
        <v>17799</v>
      </c>
      <c r="AG19" s="7">
        <v>19791</v>
      </c>
      <c r="AH19" s="7">
        <f t="shared" si="15"/>
        <v>37590</v>
      </c>
    </row>
    <row r="20" spans="1:34" ht="11.25" customHeight="1" x14ac:dyDescent="0.2">
      <c r="A20" s="17" t="s">
        <v>33</v>
      </c>
      <c r="B20" s="17"/>
      <c r="C20" s="7">
        <v>326</v>
      </c>
      <c r="D20" s="7">
        <v>289</v>
      </c>
      <c r="E20" s="7">
        <f t="shared" si="0"/>
        <v>615</v>
      </c>
      <c r="F20" s="7">
        <v>401</v>
      </c>
      <c r="G20" s="7">
        <v>276</v>
      </c>
      <c r="H20" s="7">
        <f t="shared" si="1"/>
        <v>677</v>
      </c>
      <c r="I20" s="7">
        <v>111</v>
      </c>
      <c r="J20" s="7">
        <v>122</v>
      </c>
      <c r="K20" s="7">
        <f t="shared" si="2"/>
        <v>233</v>
      </c>
      <c r="L20" s="7">
        <f t="shared" si="3"/>
        <v>838</v>
      </c>
      <c r="M20" s="7">
        <f t="shared" si="4"/>
        <v>687</v>
      </c>
      <c r="N20" s="7">
        <f t="shared" si="5"/>
        <v>1525</v>
      </c>
      <c r="O20" s="7">
        <v>351</v>
      </c>
      <c r="P20" s="7">
        <v>350</v>
      </c>
      <c r="Q20" s="7">
        <f t="shared" si="6"/>
        <v>701</v>
      </c>
      <c r="R20" s="7">
        <v>382</v>
      </c>
      <c r="S20" s="7">
        <v>264</v>
      </c>
      <c r="T20" s="7">
        <f t="shared" si="7"/>
        <v>646</v>
      </c>
      <c r="U20" s="7">
        <v>303</v>
      </c>
      <c r="V20" s="7">
        <v>304</v>
      </c>
      <c r="W20" s="7">
        <f t="shared" si="8"/>
        <v>607</v>
      </c>
      <c r="X20" s="7">
        <f t="shared" si="9"/>
        <v>1036</v>
      </c>
      <c r="Y20" s="7">
        <f t="shared" si="10"/>
        <v>918</v>
      </c>
      <c r="Z20" s="7">
        <f t="shared" si="11"/>
        <v>1954</v>
      </c>
      <c r="AA20" s="7">
        <f t="shared" si="12"/>
        <v>-198</v>
      </c>
      <c r="AB20" s="7">
        <f t="shared" si="13"/>
        <v>-231</v>
      </c>
      <c r="AC20" s="7">
        <f t="shared" si="14"/>
        <v>-429</v>
      </c>
      <c r="AD20" s="7"/>
      <c r="AE20" s="7"/>
      <c r="AF20" s="7">
        <v>17601</v>
      </c>
      <c r="AG20" s="7">
        <v>19560</v>
      </c>
      <c r="AH20" s="7">
        <f t="shared" si="15"/>
        <v>37161</v>
      </c>
    </row>
    <row r="21" spans="1:34" ht="11.25" customHeight="1" x14ac:dyDescent="0.2">
      <c r="A21" s="17" t="s">
        <v>34</v>
      </c>
      <c r="B21" s="17"/>
      <c r="C21" s="7">
        <v>285</v>
      </c>
      <c r="D21" s="7">
        <v>273</v>
      </c>
      <c r="E21" s="7">
        <f t="shared" si="0"/>
        <v>558</v>
      </c>
      <c r="F21" s="7">
        <v>433</v>
      </c>
      <c r="G21" s="7">
        <v>261</v>
      </c>
      <c r="H21" s="7">
        <f t="shared" si="1"/>
        <v>694</v>
      </c>
      <c r="I21" s="7">
        <v>98</v>
      </c>
      <c r="J21" s="7">
        <v>113</v>
      </c>
      <c r="K21" s="7">
        <f t="shared" si="2"/>
        <v>211</v>
      </c>
      <c r="L21" s="7">
        <f t="shared" si="3"/>
        <v>816</v>
      </c>
      <c r="M21" s="7">
        <f t="shared" si="4"/>
        <v>647</v>
      </c>
      <c r="N21" s="7">
        <f t="shared" si="5"/>
        <v>1463</v>
      </c>
      <c r="O21" s="7">
        <v>398</v>
      </c>
      <c r="P21" s="7">
        <v>394</v>
      </c>
      <c r="Q21" s="7">
        <f t="shared" si="6"/>
        <v>792</v>
      </c>
      <c r="R21" s="7">
        <v>386</v>
      </c>
      <c r="S21" s="7">
        <v>265</v>
      </c>
      <c r="T21" s="7">
        <f t="shared" si="7"/>
        <v>651</v>
      </c>
      <c r="U21" s="7">
        <v>306</v>
      </c>
      <c r="V21" s="7">
        <v>291</v>
      </c>
      <c r="W21" s="7">
        <f t="shared" si="8"/>
        <v>597</v>
      </c>
      <c r="X21" s="7">
        <f t="shared" si="9"/>
        <v>1090</v>
      </c>
      <c r="Y21" s="7">
        <f t="shared" si="10"/>
        <v>950</v>
      </c>
      <c r="Z21" s="7">
        <f t="shared" si="11"/>
        <v>2040</v>
      </c>
      <c r="AA21" s="7">
        <f t="shared" si="12"/>
        <v>-274</v>
      </c>
      <c r="AB21" s="7">
        <f t="shared" si="13"/>
        <v>-303</v>
      </c>
      <c r="AC21" s="7">
        <f t="shared" si="14"/>
        <v>-577</v>
      </c>
      <c r="AD21" s="7"/>
      <c r="AE21" s="7"/>
      <c r="AF21" s="7">
        <v>17327</v>
      </c>
      <c r="AG21" s="7">
        <v>19257</v>
      </c>
      <c r="AH21" s="7">
        <f t="shared" si="15"/>
        <v>36584</v>
      </c>
    </row>
    <row r="22" spans="1:34" ht="11.25" customHeight="1" x14ac:dyDescent="0.2">
      <c r="A22" s="17" t="s">
        <v>35</v>
      </c>
      <c r="B22" s="17"/>
      <c r="C22" s="7">
        <v>327</v>
      </c>
      <c r="D22" s="7">
        <v>294</v>
      </c>
      <c r="E22" s="7">
        <f t="shared" si="0"/>
        <v>621</v>
      </c>
      <c r="F22" s="7">
        <v>408</v>
      </c>
      <c r="G22" s="7">
        <v>241</v>
      </c>
      <c r="H22" s="7">
        <f t="shared" si="1"/>
        <v>649</v>
      </c>
      <c r="I22" s="7">
        <v>106</v>
      </c>
      <c r="J22" s="7">
        <v>114</v>
      </c>
      <c r="K22" s="7">
        <f t="shared" si="2"/>
        <v>220</v>
      </c>
      <c r="L22" s="7">
        <f t="shared" si="3"/>
        <v>841</v>
      </c>
      <c r="M22" s="7">
        <f t="shared" si="4"/>
        <v>649</v>
      </c>
      <c r="N22" s="7">
        <f t="shared" si="5"/>
        <v>1490</v>
      </c>
      <c r="O22" s="7">
        <v>364</v>
      </c>
      <c r="P22" s="7">
        <v>339</v>
      </c>
      <c r="Q22" s="7">
        <f t="shared" si="6"/>
        <v>703</v>
      </c>
      <c r="R22" s="7">
        <v>383</v>
      </c>
      <c r="S22" s="7">
        <v>259</v>
      </c>
      <c r="T22" s="7">
        <f t="shared" si="7"/>
        <v>642</v>
      </c>
      <c r="U22" s="7">
        <v>336</v>
      </c>
      <c r="V22" s="7">
        <v>315</v>
      </c>
      <c r="W22" s="7">
        <f t="shared" si="8"/>
        <v>651</v>
      </c>
      <c r="X22" s="7">
        <f t="shared" si="9"/>
        <v>1083</v>
      </c>
      <c r="Y22" s="7">
        <f t="shared" si="10"/>
        <v>913</v>
      </c>
      <c r="Z22" s="7">
        <f t="shared" si="11"/>
        <v>1996</v>
      </c>
      <c r="AA22" s="7">
        <f t="shared" si="12"/>
        <v>-242</v>
      </c>
      <c r="AB22" s="7">
        <f t="shared" si="13"/>
        <v>-264</v>
      </c>
      <c r="AC22" s="7">
        <f t="shared" si="14"/>
        <v>-506</v>
      </c>
      <c r="AD22" s="7"/>
      <c r="AE22" s="7"/>
      <c r="AF22" s="7">
        <v>17085</v>
      </c>
      <c r="AG22" s="7">
        <v>18993</v>
      </c>
      <c r="AH22" s="7">
        <f t="shared" si="15"/>
        <v>36078</v>
      </c>
    </row>
    <row r="23" spans="1:34" ht="11.25" customHeight="1" x14ac:dyDescent="0.2">
      <c r="A23" s="17" t="s">
        <v>52</v>
      </c>
      <c r="B23" s="17"/>
      <c r="C23" s="7">
        <v>315</v>
      </c>
      <c r="D23" s="7">
        <v>255</v>
      </c>
      <c r="E23" s="7">
        <f t="shared" si="0"/>
        <v>570</v>
      </c>
      <c r="F23" s="7">
        <v>382</v>
      </c>
      <c r="G23" s="7">
        <v>253</v>
      </c>
      <c r="H23" s="7">
        <f t="shared" si="1"/>
        <v>635</v>
      </c>
      <c r="I23" s="7">
        <v>96</v>
      </c>
      <c r="J23" s="7">
        <v>101</v>
      </c>
      <c r="K23" s="7">
        <f t="shared" ref="K23:K26" si="16">I23+J23</f>
        <v>197</v>
      </c>
      <c r="L23" s="7">
        <f t="shared" ref="L23:L24" si="17">C23+F23+I23</f>
        <v>793</v>
      </c>
      <c r="M23" s="7">
        <f t="shared" si="4"/>
        <v>609</v>
      </c>
      <c r="N23" s="7">
        <f t="shared" si="5"/>
        <v>1402</v>
      </c>
      <c r="O23" s="7">
        <v>318</v>
      </c>
      <c r="P23" s="7">
        <v>309</v>
      </c>
      <c r="Q23" s="7">
        <f t="shared" si="6"/>
        <v>627</v>
      </c>
      <c r="R23" s="7">
        <v>388</v>
      </c>
      <c r="S23" s="7">
        <v>296</v>
      </c>
      <c r="T23" s="7">
        <f t="shared" si="7"/>
        <v>684</v>
      </c>
      <c r="U23" s="7">
        <v>301</v>
      </c>
      <c r="V23" s="7">
        <v>321</v>
      </c>
      <c r="W23" s="7">
        <f t="shared" ref="W23:W24" si="18">U23+V23</f>
        <v>622</v>
      </c>
      <c r="X23" s="7">
        <f t="shared" ref="X23:X24" si="19">O23+R23+U23</f>
        <v>1007</v>
      </c>
      <c r="Y23" s="7">
        <f t="shared" ref="Y23:Y24" si="20">P23+S23+V23</f>
        <v>926</v>
      </c>
      <c r="Z23" s="7">
        <f t="shared" si="11"/>
        <v>1933</v>
      </c>
      <c r="AA23" s="7">
        <f t="shared" si="12"/>
        <v>-214</v>
      </c>
      <c r="AB23" s="7">
        <f t="shared" si="13"/>
        <v>-317</v>
      </c>
      <c r="AC23" s="7">
        <f t="shared" si="14"/>
        <v>-531</v>
      </c>
      <c r="AD23" s="7"/>
      <c r="AE23" s="7"/>
      <c r="AF23" s="7">
        <v>16871</v>
      </c>
      <c r="AG23" s="7">
        <v>18676</v>
      </c>
      <c r="AH23" s="7">
        <f t="shared" si="15"/>
        <v>35547</v>
      </c>
    </row>
    <row r="24" spans="1:34" ht="11.25" customHeight="1" x14ac:dyDescent="0.2">
      <c r="A24" s="17" t="s">
        <v>53</v>
      </c>
      <c r="B24" s="17"/>
      <c r="C24" s="7">
        <v>285</v>
      </c>
      <c r="D24" s="7">
        <v>240</v>
      </c>
      <c r="E24" s="7">
        <f t="shared" si="0"/>
        <v>525</v>
      </c>
      <c r="F24" s="7">
        <v>365</v>
      </c>
      <c r="G24" s="7">
        <v>265</v>
      </c>
      <c r="H24" s="7">
        <f t="shared" si="1"/>
        <v>630</v>
      </c>
      <c r="I24" s="7">
        <v>95</v>
      </c>
      <c r="J24" s="7">
        <v>111</v>
      </c>
      <c r="K24" s="7">
        <f t="shared" si="16"/>
        <v>206</v>
      </c>
      <c r="L24" s="7">
        <f t="shared" si="17"/>
        <v>745</v>
      </c>
      <c r="M24" s="7">
        <f t="shared" si="4"/>
        <v>616</v>
      </c>
      <c r="N24" s="7">
        <f t="shared" si="5"/>
        <v>1361</v>
      </c>
      <c r="O24" s="7">
        <v>317</v>
      </c>
      <c r="P24" s="7">
        <v>283</v>
      </c>
      <c r="Q24" s="7">
        <f t="shared" si="6"/>
        <v>600</v>
      </c>
      <c r="R24" s="7">
        <v>373</v>
      </c>
      <c r="S24" s="7">
        <v>301</v>
      </c>
      <c r="T24" s="7">
        <f t="shared" si="7"/>
        <v>674</v>
      </c>
      <c r="U24" s="7">
        <v>316</v>
      </c>
      <c r="V24" s="7">
        <v>313</v>
      </c>
      <c r="W24" s="7">
        <f t="shared" si="18"/>
        <v>629</v>
      </c>
      <c r="X24" s="7">
        <f t="shared" si="19"/>
        <v>1006</v>
      </c>
      <c r="Y24" s="7">
        <f t="shared" si="20"/>
        <v>897</v>
      </c>
      <c r="Z24" s="7">
        <f t="shared" si="11"/>
        <v>1903</v>
      </c>
      <c r="AA24" s="7">
        <f t="shared" si="12"/>
        <v>-261</v>
      </c>
      <c r="AB24" s="7">
        <f t="shared" si="13"/>
        <v>-281</v>
      </c>
      <c r="AC24" s="7">
        <f t="shared" si="14"/>
        <v>-542</v>
      </c>
      <c r="AD24" s="7"/>
      <c r="AE24" s="7"/>
      <c r="AF24" s="7">
        <v>16610</v>
      </c>
      <c r="AG24" s="7">
        <v>18395</v>
      </c>
      <c r="AH24" s="7">
        <f t="shared" si="15"/>
        <v>35005</v>
      </c>
    </row>
    <row r="25" spans="1:34" ht="11.25" customHeight="1" x14ac:dyDescent="0.2">
      <c r="A25" s="17" t="s">
        <v>54</v>
      </c>
      <c r="B25" s="17"/>
      <c r="C25" s="7">
        <v>242</v>
      </c>
      <c r="D25" s="7">
        <v>208</v>
      </c>
      <c r="E25" s="7">
        <f t="shared" si="0"/>
        <v>450</v>
      </c>
      <c r="F25" s="7">
        <v>348</v>
      </c>
      <c r="G25" s="7">
        <v>233</v>
      </c>
      <c r="H25" s="7">
        <f t="shared" si="1"/>
        <v>581</v>
      </c>
      <c r="I25" s="7">
        <v>94</v>
      </c>
      <c r="J25" s="7">
        <v>98</v>
      </c>
      <c r="K25" s="7">
        <f t="shared" si="16"/>
        <v>192</v>
      </c>
      <c r="L25" s="7">
        <f t="shared" ref="L25:L26" si="21">C25+F25+I25</f>
        <v>684</v>
      </c>
      <c r="M25" s="7">
        <f t="shared" ref="M25:M26" si="22">D25+G25+J25</f>
        <v>539</v>
      </c>
      <c r="N25" s="7">
        <f t="shared" ref="N25:N26" si="23">L25+M25</f>
        <v>1223</v>
      </c>
      <c r="O25" s="7">
        <v>353</v>
      </c>
      <c r="P25" s="7">
        <v>329</v>
      </c>
      <c r="Q25" s="7">
        <f t="shared" si="6"/>
        <v>682</v>
      </c>
      <c r="R25" s="7">
        <v>405</v>
      </c>
      <c r="S25" s="7">
        <v>327</v>
      </c>
      <c r="T25" s="7">
        <f t="shared" si="7"/>
        <v>732</v>
      </c>
      <c r="U25" s="7">
        <v>287</v>
      </c>
      <c r="V25" s="7">
        <v>287</v>
      </c>
      <c r="W25" s="7">
        <f t="shared" ref="W25:W26" si="24">U25+V25</f>
        <v>574</v>
      </c>
      <c r="X25" s="7">
        <f t="shared" ref="X25:X26" si="25">O25+R25+U25</f>
        <v>1045</v>
      </c>
      <c r="Y25" s="7">
        <f t="shared" ref="Y25:Y26" si="26">P25+S25+V25</f>
        <v>943</v>
      </c>
      <c r="Z25" s="7">
        <f t="shared" ref="Z25:Z26" si="27">X25+Y25</f>
        <v>1988</v>
      </c>
      <c r="AA25" s="7">
        <f t="shared" ref="AA25:AA26" si="28">L25-X25</f>
        <v>-361</v>
      </c>
      <c r="AB25" s="7">
        <f t="shared" ref="AB25:AB26" si="29">M25-Y25</f>
        <v>-404</v>
      </c>
      <c r="AC25" s="7">
        <f t="shared" ref="AC25:AC26" si="30">AA25+AB25</f>
        <v>-765</v>
      </c>
      <c r="AD25" s="7">
        <v>1</v>
      </c>
      <c r="AE25" s="7">
        <v>-1</v>
      </c>
      <c r="AF25" s="7">
        <v>16250</v>
      </c>
      <c r="AG25" s="7">
        <v>17990</v>
      </c>
      <c r="AH25" s="7">
        <f t="shared" si="15"/>
        <v>34240</v>
      </c>
    </row>
    <row r="26" spans="1:34" ht="11.25" customHeight="1" x14ac:dyDescent="0.2">
      <c r="A26" s="20" t="s">
        <v>55</v>
      </c>
      <c r="B26" s="21"/>
      <c r="C26" s="7">
        <v>301</v>
      </c>
      <c r="D26" s="7">
        <v>282</v>
      </c>
      <c r="E26" s="7">
        <f t="shared" si="0"/>
        <v>583</v>
      </c>
      <c r="F26" s="7">
        <v>294</v>
      </c>
      <c r="G26" s="7">
        <v>211</v>
      </c>
      <c r="H26" s="7">
        <f t="shared" si="1"/>
        <v>505</v>
      </c>
      <c r="I26" s="7">
        <v>94</v>
      </c>
      <c r="J26" s="7">
        <v>85</v>
      </c>
      <c r="K26" s="7">
        <f t="shared" si="16"/>
        <v>179</v>
      </c>
      <c r="L26" s="7">
        <f t="shared" si="21"/>
        <v>689</v>
      </c>
      <c r="M26" s="7">
        <f t="shared" si="22"/>
        <v>578</v>
      </c>
      <c r="N26" s="7">
        <f t="shared" si="23"/>
        <v>1267</v>
      </c>
      <c r="O26" s="7">
        <v>364</v>
      </c>
      <c r="P26" s="7">
        <v>324</v>
      </c>
      <c r="Q26" s="7">
        <f t="shared" si="6"/>
        <v>688</v>
      </c>
      <c r="R26" s="7">
        <v>410</v>
      </c>
      <c r="S26" s="7">
        <v>346</v>
      </c>
      <c r="T26" s="7">
        <f>R26+S26</f>
        <v>756</v>
      </c>
      <c r="U26" s="7">
        <v>298</v>
      </c>
      <c r="V26" s="7">
        <v>328</v>
      </c>
      <c r="W26" s="7">
        <f t="shared" si="24"/>
        <v>626</v>
      </c>
      <c r="X26" s="7">
        <f t="shared" si="25"/>
        <v>1072</v>
      </c>
      <c r="Y26" s="7">
        <f t="shared" si="26"/>
        <v>998</v>
      </c>
      <c r="Z26" s="7">
        <f t="shared" si="27"/>
        <v>2070</v>
      </c>
      <c r="AA26" s="7">
        <f t="shared" si="28"/>
        <v>-383</v>
      </c>
      <c r="AB26" s="7">
        <f t="shared" si="29"/>
        <v>-420</v>
      </c>
      <c r="AC26" s="7">
        <f t="shared" si="30"/>
        <v>-803</v>
      </c>
      <c r="AD26" s="7"/>
      <c r="AE26" s="7"/>
      <c r="AF26" s="7">
        <v>15867</v>
      </c>
      <c r="AG26" s="7">
        <v>17570</v>
      </c>
      <c r="AH26" s="7">
        <f>SUM(AF26:AG26)</f>
        <v>33437</v>
      </c>
    </row>
    <row r="27" spans="1:34" ht="11.25" customHeight="1" x14ac:dyDescent="0.2">
      <c r="A27" s="22" t="s">
        <v>56</v>
      </c>
      <c r="B27" s="21"/>
      <c r="C27" s="7">
        <v>279</v>
      </c>
      <c r="D27" s="7">
        <v>229</v>
      </c>
      <c r="E27" s="7">
        <f t="shared" si="0"/>
        <v>508</v>
      </c>
      <c r="F27" s="7">
        <v>266</v>
      </c>
      <c r="G27" s="7">
        <v>200</v>
      </c>
      <c r="H27" s="7">
        <f t="shared" si="1"/>
        <v>466</v>
      </c>
      <c r="I27" s="7">
        <v>79</v>
      </c>
      <c r="J27" s="7">
        <v>68</v>
      </c>
      <c r="K27" s="7">
        <f t="shared" ref="K27" si="31">I27+J27</f>
        <v>147</v>
      </c>
      <c r="L27" s="7">
        <f t="shared" ref="L27" si="32">C27+F27+I27</f>
        <v>624</v>
      </c>
      <c r="M27" s="7">
        <f t="shared" ref="M27" si="33">D27+G27+J27</f>
        <v>497</v>
      </c>
      <c r="N27" s="7">
        <f t="shared" ref="N27" si="34">L27+M27</f>
        <v>1121</v>
      </c>
      <c r="O27" s="7">
        <v>320</v>
      </c>
      <c r="P27" s="7">
        <v>316</v>
      </c>
      <c r="Q27" s="7">
        <f t="shared" si="6"/>
        <v>636</v>
      </c>
      <c r="R27" s="7">
        <v>354</v>
      </c>
      <c r="S27" s="7">
        <v>314</v>
      </c>
      <c r="T27" s="7">
        <f>R27+S27</f>
        <v>668</v>
      </c>
      <c r="U27" s="7">
        <v>330</v>
      </c>
      <c r="V27" s="7">
        <v>315</v>
      </c>
      <c r="W27" s="7">
        <f t="shared" ref="W27" si="35">U27+V27</f>
        <v>645</v>
      </c>
      <c r="X27" s="7">
        <f t="shared" ref="X27" si="36">O27+R27+U27</f>
        <v>1004</v>
      </c>
      <c r="Y27" s="7">
        <f t="shared" ref="Y27" si="37">P27+S27+V27</f>
        <v>945</v>
      </c>
      <c r="Z27" s="7">
        <f t="shared" ref="Z27" si="38">X27+Y27</f>
        <v>1949</v>
      </c>
      <c r="AA27" s="7">
        <f t="shared" ref="AA27" si="39">L27-X27</f>
        <v>-380</v>
      </c>
      <c r="AB27" s="7">
        <f t="shared" ref="AB27" si="40">M27-Y27</f>
        <v>-448</v>
      </c>
      <c r="AC27" s="7">
        <f t="shared" ref="AC27" si="41">AA27+AB27</f>
        <v>-828</v>
      </c>
      <c r="AD27" s="7"/>
      <c r="AE27" s="7"/>
      <c r="AF27" s="7">
        <v>15487</v>
      </c>
      <c r="AG27" s="7">
        <v>17122</v>
      </c>
      <c r="AH27" s="7">
        <f>SUM(AF27:AG27)</f>
        <v>32609</v>
      </c>
    </row>
    <row r="28" spans="1:34" ht="12" customHeight="1" x14ac:dyDescent="0.2">
      <c r="A28" s="18" t="s">
        <v>57</v>
      </c>
      <c r="B28" s="8" t="s">
        <v>36</v>
      </c>
      <c r="C28" s="7">
        <v>67</v>
      </c>
      <c r="D28" s="7">
        <v>48</v>
      </c>
      <c r="E28" s="7">
        <f t="shared" si="0"/>
        <v>115</v>
      </c>
      <c r="F28" s="7">
        <v>48</v>
      </c>
      <c r="G28" s="7">
        <v>26</v>
      </c>
      <c r="H28" s="7">
        <f t="shared" si="1"/>
        <v>74</v>
      </c>
      <c r="I28" s="7">
        <v>7</v>
      </c>
      <c r="J28" s="7">
        <v>6</v>
      </c>
      <c r="K28" s="7">
        <f t="shared" si="2"/>
        <v>13</v>
      </c>
      <c r="L28" s="7">
        <f t="shared" si="3"/>
        <v>122</v>
      </c>
      <c r="M28" s="7">
        <f t="shared" si="4"/>
        <v>80</v>
      </c>
      <c r="N28" s="7">
        <f t="shared" si="5"/>
        <v>202</v>
      </c>
      <c r="O28" s="7">
        <v>72</v>
      </c>
      <c r="P28" s="7">
        <v>56</v>
      </c>
      <c r="Q28" s="7">
        <f>O28+P28</f>
        <v>128</v>
      </c>
      <c r="R28" s="7">
        <v>60</v>
      </c>
      <c r="S28" s="7">
        <v>52</v>
      </c>
      <c r="T28" s="7">
        <f t="shared" si="7"/>
        <v>112</v>
      </c>
      <c r="U28" s="7">
        <v>27</v>
      </c>
      <c r="V28" s="7">
        <v>34</v>
      </c>
      <c r="W28" s="7">
        <f t="shared" si="8"/>
        <v>61</v>
      </c>
      <c r="X28" s="7">
        <f t="shared" si="9"/>
        <v>159</v>
      </c>
      <c r="Y28" s="7">
        <f t="shared" si="10"/>
        <v>142</v>
      </c>
      <c r="Z28" s="7">
        <f t="shared" si="11"/>
        <v>301</v>
      </c>
      <c r="AA28" s="7">
        <f t="shared" si="12"/>
        <v>-37</v>
      </c>
      <c r="AB28" s="7">
        <f t="shared" si="13"/>
        <v>-62</v>
      </c>
      <c r="AC28" s="7">
        <f t="shared" si="14"/>
        <v>-99</v>
      </c>
      <c r="AD28" s="7"/>
      <c r="AE28" s="7"/>
      <c r="AF28" s="7">
        <v>15450</v>
      </c>
      <c r="AG28" s="7">
        <v>17060</v>
      </c>
      <c r="AH28" s="7">
        <f t="shared" si="15"/>
        <v>32510</v>
      </c>
    </row>
    <row r="29" spans="1:34" ht="12" customHeight="1" x14ac:dyDescent="0.2">
      <c r="A29" s="19"/>
      <c r="B29" s="8" t="s">
        <v>37</v>
      </c>
      <c r="C29" s="7">
        <v>11</v>
      </c>
      <c r="D29" s="7">
        <v>9</v>
      </c>
      <c r="E29" s="7">
        <f t="shared" si="0"/>
        <v>20</v>
      </c>
      <c r="F29" s="7">
        <v>11</v>
      </c>
      <c r="G29" s="7">
        <v>7</v>
      </c>
      <c r="H29" s="7">
        <f t="shared" si="1"/>
        <v>18</v>
      </c>
      <c r="I29" s="7">
        <v>1</v>
      </c>
      <c r="J29" s="7">
        <v>2</v>
      </c>
      <c r="K29" s="7">
        <f t="shared" si="2"/>
        <v>3</v>
      </c>
      <c r="L29" s="7">
        <f t="shared" si="3"/>
        <v>23</v>
      </c>
      <c r="M29" s="7">
        <f t="shared" si="4"/>
        <v>18</v>
      </c>
      <c r="N29" s="7">
        <f t="shared" si="5"/>
        <v>41</v>
      </c>
      <c r="O29" s="7">
        <v>7</v>
      </c>
      <c r="P29" s="7">
        <v>5</v>
      </c>
      <c r="Q29" s="7">
        <f t="shared" si="6"/>
        <v>12</v>
      </c>
      <c r="R29" s="7">
        <v>12</v>
      </c>
      <c r="S29" s="7">
        <v>13</v>
      </c>
      <c r="T29" s="7">
        <f t="shared" si="7"/>
        <v>25</v>
      </c>
      <c r="U29" s="7">
        <v>18</v>
      </c>
      <c r="V29" s="7">
        <v>17</v>
      </c>
      <c r="W29" s="7">
        <f t="shared" si="8"/>
        <v>35</v>
      </c>
      <c r="X29" s="7">
        <f t="shared" si="9"/>
        <v>37</v>
      </c>
      <c r="Y29" s="7">
        <f t="shared" si="10"/>
        <v>35</v>
      </c>
      <c r="Z29" s="7">
        <f t="shared" si="11"/>
        <v>72</v>
      </c>
      <c r="AA29" s="7">
        <f t="shared" si="12"/>
        <v>-14</v>
      </c>
      <c r="AB29" s="7">
        <f t="shared" si="13"/>
        <v>-17</v>
      </c>
      <c r="AC29" s="7">
        <f t="shared" si="14"/>
        <v>-31</v>
      </c>
      <c r="AD29" s="7"/>
      <c r="AE29" s="7"/>
      <c r="AF29" s="7">
        <v>15436</v>
      </c>
      <c r="AG29" s="7">
        <v>17043</v>
      </c>
      <c r="AH29" s="7">
        <f t="shared" si="15"/>
        <v>32479</v>
      </c>
    </row>
    <row r="30" spans="1:34" ht="12" customHeight="1" x14ac:dyDescent="0.2">
      <c r="A30" s="19"/>
      <c r="B30" s="8" t="s">
        <v>38</v>
      </c>
      <c r="C30" s="7">
        <v>7</v>
      </c>
      <c r="D30" s="7">
        <v>11</v>
      </c>
      <c r="E30" s="7">
        <f t="shared" si="0"/>
        <v>18</v>
      </c>
      <c r="F30" s="9">
        <v>9</v>
      </c>
      <c r="G30" s="7">
        <v>18</v>
      </c>
      <c r="H30" s="7">
        <f t="shared" si="1"/>
        <v>27</v>
      </c>
      <c r="I30" s="7">
        <v>7</v>
      </c>
      <c r="J30" s="7">
        <v>9</v>
      </c>
      <c r="K30" s="7">
        <f t="shared" si="2"/>
        <v>16</v>
      </c>
      <c r="L30" s="7">
        <f t="shared" si="3"/>
        <v>23</v>
      </c>
      <c r="M30" s="7">
        <f t="shared" si="4"/>
        <v>38</v>
      </c>
      <c r="N30" s="7">
        <f t="shared" si="5"/>
        <v>61</v>
      </c>
      <c r="O30" s="7">
        <v>8</v>
      </c>
      <c r="P30" s="7">
        <v>7</v>
      </c>
      <c r="Q30" s="7">
        <f t="shared" si="6"/>
        <v>15</v>
      </c>
      <c r="R30" s="7">
        <v>16</v>
      </c>
      <c r="S30" s="7">
        <v>4</v>
      </c>
      <c r="T30" s="7">
        <f t="shared" si="7"/>
        <v>20</v>
      </c>
      <c r="U30" s="7">
        <v>30</v>
      </c>
      <c r="V30" s="7">
        <v>23</v>
      </c>
      <c r="W30" s="7">
        <f t="shared" si="8"/>
        <v>53</v>
      </c>
      <c r="X30" s="7">
        <f t="shared" si="9"/>
        <v>54</v>
      </c>
      <c r="Y30" s="7">
        <f t="shared" si="10"/>
        <v>34</v>
      </c>
      <c r="Z30" s="7">
        <f t="shared" si="11"/>
        <v>88</v>
      </c>
      <c r="AA30" s="7">
        <f t="shared" si="12"/>
        <v>-31</v>
      </c>
      <c r="AB30" s="7">
        <f t="shared" si="13"/>
        <v>4</v>
      </c>
      <c r="AC30" s="7">
        <f t="shared" si="14"/>
        <v>-27</v>
      </c>
      <c r="AD30" s="7"/>
      <c r="AE30" s="7"/>
      <c r="AF30" s="7">
        <v>15405</v>
      </c>
      <c r="AG30" s="7">
        <v>17047</v>
      </c>
      <c r="AH30" s="7">
        <f t="shared" si="15"/>
        <v>32452</v>
      </c>
    </row>
    <row r="31" spans="1:34" ht="12" customHeight="1" x14ac:dyDescent="0.2">
      <c r="A31" s="19"/>
      <c r="B31" s="8" t="s">
        <v>39</v>
      </c>
      <c r="C31" s="7">
        <v>18</v>
      </c>
      <c r="D31" s="7">
        <v>15</v>
      </c>
      <c r="E31" s="7">
        <f t="shared" si="0"/>
        <v>33</v>
      </c>
      <c r="F31" s="7">
        <v>22</v>
      </c>
      <c r="G31" s="7">
        <v>27</v>
      </c>
      <c r="H31" s="7">
        <f t="shared" si="1"/>
        <v>49</v>
      </c>
      <c r="I31" s="7">
        <v>7</v>
      </c>
      <c r="J31" s="7">
        <v>8</v>
      </c>
      <c r="K31" s="7">
        <f t="shared" si="2"/>
        <v>15</v>
      </c>
      <c r="L31" s="7">
        <f t="shared" si="3"/>
        <v>47</v>
      </c>
      <c r="M31" s="7">
        <f t="shared" si="4"/>
        <v>50</v>
      </c>
      <c r="N31" s="7">
        <f t="shared" si="5"/>
        <v>97</v>
      </c>
      <c r="O31" s="7">
        <v>20</v>
      </c>
      <c r="P31" s="7">
        <v>14</v>
      </c>
      <c r="Q31" s="7">
        <f t="shared" si="6"/>
        <v>34</v>
      </c>
      <c r="R31" s="7">
        <v>15</v>
      </c>
      <c r="S31" s="7">
        <v>19</v>
      </c>
      <c r="T31" s="7">
        <f t="shared" si="7"/>
        <v>34</v>
      </c>
      <c r="U31" s="7">
        <v>11</v>
      </c>
      <c r="V31" s="7">
        <v>18</v>
      </c>
      <c r="W31" s="7">
        <f t="shared" si="8"/>
        <v>29</v>
      </c>
      <c r="X31" s="7">
        <f t="shared" si="9"/>
        <v>46</v>
      </c>
      <c r="Y31" s="7">
        <f t="shared" si="10"/>
        <v>51</v>
      </c>
      <c r="Z31" s="7">
        <f t="shared" si="11"/>
        <v>97</v>
      </c>
      <c r="AA31" s="7">
        <f t="shared" si="12"/>
        <v>1</v>
      </c>
      <c r="AB31" s="7">
        <f t="shared" si="13"/>
        <v>-1</v>
      </c>
      <c r="AC31" s="7">
        <f t="shared" si="14"/>
        <v>0</v>
      </c>
      <c r="AD31" s="7"/>
      <c r="AE31" s="7"/>
      <c r="AF31" s="7">
        <v>15406</v>
      </c>
      <c r="AG31" s="7">
        <v>17046</v>
      </c>
      <c r="AH31" s="7">
        <f t="shared" si="15"/>
        <v>32452</v>
      </c>
    </row>
    <row r="32" spans="1:34" ht="12" customHeight="1" x14ac:dyDescent="0.2">
      <c r="A32" s="19"/>
      <c r="B32" s="8" t="s">
        <v>40</v>
      </c>
      <c r="C32" s="7">
        <v>13</v>
      </c>
      <c r="D32" s="7">
        <v>13</v>
      </c>
      <c r="E32" s="7">
        <f t="shared" si="0"/>
        <v>26</v>
      </c>
      <c r="F32" s="7">
        <v>24</v>
      </c>
      <c r="G32" s="7">
        <v>10</v>
      </c>
      <c r="H32" s="7">
        <f t="shared" si="1"/>
        <v>34</v>
      </c>
      <c r="I32" s="7">
        <v>2</v>
      </c>
      <c r="J32" s="7">
        <v>11</v>
      </c>
      <c r="K32" s="7">
        <f t="shared" si="2"/>
        <v>13</v>
      </c>
      <c r="L32" s="7">
        <f t="shared" si="3"/>
        <v>39</v>
      </c>
      <c r="M32" s="7">
        <f t="shared" si="4"/>
        <v>34</v>
      </c>
      <c r="N32" s="7">
        <f t="shared" si="5"/>
        <v>73</v>
      </c>
      <c r="O32" s="7">
        <v>10</v>
      </c>
      <c r="P32" s="7">
        <v>5</v>
      </c>
      <c r="Q32" s="7">
        <f t="shared" si="6"/>
        <v>15</v>
      </c>
      <c r="R32" s="7">
        <v>17</v>
      </c>
      <c r="S32" s="7">
        <v>16</v>
      </c>
      <c r="T32" s="7">
        <f t="shared" si="7"/>
        <v>33</v>
      </c>
      <c r="U32" s="7">
        <v>16</v>
      </c>
      <c r="V32" s="7">
        <v>27</v>
      </c>
      <c r="W32" s="7">
        <f t="shared" si="8"/>
        <v>43</v>
      </c>
      <c r="X32" s="7">
        <f t="shared" si="9"/>
        <v>43</v>
      </c>
      <c r="Y32" s="7">
        <f t="shared" si="10"/>
        <v>48</v>
      </c>
      <c r="Z32" s="7">
        <f t="shared" si="11"/>
        <v>91</v>
      </c>
      <c r="AA32" s="7">
        <f t="shared" si="12"/>
        <v>-4</v>
      </c>
      <c r="AB32" s="7">
        <f t="shared" si="13"/>
        <v>-14</v>
      </c>
      <c r="AC32" s="7">
        <f t="shared" si="14"/>
        <v>-18</v>
      </c>
      <c r="AD32" s="7"/>
      <c r="AE32" s="7"/>
      <c r="AF32" s="7">
        <v>15402</v>
      </c>
      <c r="AG32" s="7">
        <v>17032</v>
      </c>
      <c r="AH32" s="7">
        <f t="shared" si="15"/>
        <v>32434</v>
      </c>
    </row>
    <row r="33" spans="1:35" ht="12" customHeight="1" x14ac:dyDescent="0.2">
      <c r="A33" s="19"/>
      <c r="B33" s="8" t="s">
        <v>41</v>
      </c>
      <c r="C33" s="7">
        <v>16</v>
      </c>
      <c r="D33" s="7">
        <v>12</v>
      </c>
      <c r="E33" s="7">
        <f t="shared" si="0"/>
        <v>28</v>
      </c>
      <c r="F33" s="7">
        <v>8</v>
      </c>
      <c r="G33" s="7">
        <v>10</v>
      </c>
      <c r="H33" s="7">
        <f t="shared" si="1"/>
        <v>18</v>
      </c>
      <c r="I33" s="7">
        <v>6</v>
      </c>
      <c r="J33" s="7">
        <v>7</v>
      </c>
      <c r="K33" s="7">
        <f t="shared" si="2"/>
        <v>13</v>
      </c>
      <c r="L33" s="7">
        <f t="shared" si="3"/>
        <v>30</v>
      </c>
      <c r="M33" s="7">
        <f t="shared" si="4"/>
        <v>29</v>
      </c>
      <c r="N33" s="7">
        <f t="shared" si="5"/>
        <v>59</v>
      </c>
      <c r="O33" s="7">
        <v>14</v>
      </c>
      <c r="P33" s="7">
        <v>19</v>
      </c>
      <c r="Q33" s="7">
        <f t="shared" si="6"/>
        <v>33</v>
      </c>
      <c r="R33" s="7">
        <v>18</v>
      </c>
      <c r="S33" s="7">
        <v>12</v>
      </c>
      <c r="T33" s="7">
        <f t="shared" si="7"/>
        <v>30</v>
      </c>
      <c r="U33" s="7">
        <v>23</v>
      </c>
      <c r="V33" s="7">
        <v>33</v>
      </c>
      <c r="W33" s="7">
        <f t="shared" si="8"/>
        <v>56</v>
      </c>
      <c r="X33" s="7">
        <f t="shared" si="9"/>
        <v>55</v>
      </c>
      <c r="Y33" s="7">
        <f t="shared" si="10"/>
        <v>64</v>
      </c>
      <c r="Z33" s="7">
        <f t="shared" si="11"/>
        <v>119</v>
      </c>
      <c r="AA33" s="7">
        <f t="shared" si="12"/>
        <v>-25</v>
      </c>
      <c r="AB33" s="7">
        <f t="shared" si="13"/>
        <v>-35</v>
      </c>
      <c r="AC33" s="7">
        <f t="shared" si="14"/>
        <v>-60</v>
      </c>
      <c r="AD33" s="7"/>
      <c r="AE33" s="7"/>
      <c r="AF33" s="7">
        <v>15377</v>
      </c>
      <c r="AG33" s="7">
        <v>16997</v>
      </c>
      <c r="AH33" s="7">
        <f t="shared" si="15"/>
        <v>32374</v>
      </c>
    </row>
    <row r="34" spans="1:35" ht="12" customHeight="1" x14ac:dyDescent="0.2">
      <c r="A34" s="19"/>
      <c r="B34" s="8" t="s">
        <v>42</v>
      </c>
      <c r="C34" s="7">
        <v>11</v>
      </c>
      <c r="D34" s="7">
        <v>6</v>
      </c>
      <c r="E34" s="7">
        <f t="shared" si="0"/>
        <v>17</v>
      </c>
      <c r="F34" s="7">
        <v>22</v>
      </c>
      <c r="G34" s="7">
        <v>12</v>
      </c>
      <c r="H34" s="7">
        <f t="shared" si="1"/>
        <v>34</v>
      </c>
      <c r="I34" s="7">
        <v>5</v>
      </c>
      <c r="J34" s="7">
        <v>6</v>
      </c>
      <c r="K34" s="7">
        <f t="shared" si="2"/>
        <v>11</v>
      </c>
      <c r="L34" s="7">
        <f t="shared" si="3"/>
        <v>38</v>
      </c>
      <c r="M34" s="7">
        <f t="shared" si="4"/>
        <v>24</v>
      </c>
      <c r="N34" s="7">
        <f t="shared" si="5"/>
        <v>62</v>
      </c>
      <c r="O34" s="7">
        <v>19</v>
      </c>
      <c r="P34" s="7">
        <v>19</v>
      </c>
      <c r="Q34" s="7">
        <f t="shared" si="6"/>
        <v>38</v>
      </c>
      <c r="R34" s="7">
        <v>29</v>
      </c>
      <c r="S34" s="7">
        <v>19</v>
      </c>
      <c r="T34" s="7">
        <f t="shared" si="7"/>
        <v>48</v>
      </c>
      <c r="U34" s="7">
        <v>23</v>
      </c>
      <c r="V34" s="7">
        <v>30</v>
      </c>
      <c r="W34" s="7">
        <f t="shared" si="8"/>
        <v>53</v>
      </c>
      <c r="X34" s="7">
        <f t="shared" si="9"/>
        <v>71</v>
      </c>
      <c r="Y34" s="7">
        <f t="shared" si="10"/>
        <v>68</v>
      </c>
      <c r="Z34" s="7">
        <f t="shared" si="11"/>
        <v>139</v>
      </c>
      <c r="AA34" s="7">
        <f t="shared" si="12"/>
        <v>-33</v>
      </c>
      <c r="AB34" s="7">
        <f t="shared" si="13"/>
        <v>-44</v>
      </c>
      <c r="AC34" s="7">
        <f t="shared" si="14"/>
        <v>-77</v>
      </c>
      <c r="AD34" s="7"/>
      <c r="AE34" s="7"/>
      <c r="AF34" s="7">
        <v>15344</v>
      </c>
      <c r="AG34" s="7">
        <v>16953</v>
      </c>
      <c r="AH34" s="7">
        <f t="shared" si="15"/>
        <v>32297</v>
      </c>
    </row>
    <row r="35" spans="1:35" ht="12" customHeight="1" x14ac:dyDescent="0.2">
      <c r="A35" s="19"/>
      <c r="B35" s="8" t="s">
        <v>43</v>
      </c>
      <c r="C35" s="7">
        <v>13</v>
      </c>
      <c r="D35" s="7">
        <v>7</v>
      </c>
      <c r="E35" s="7">
        <f t="shared" si="0"/>
        <v>20</v>
      </c>
      <c r="F35" s="7">
        <v>14</v>
      </c>
      <c r="G35" s="7">
        <v>12</v>
      </c>
      <c r="H35" s="7">
        <f t="shared" si="1"/>
        <v>26</v>
      </c>
      <c r="I35" s="7">
        <v>2</v>
      </c>
      <c r="J35" s="7">
        <v>9</v>
      </c>
      <c r="K35" s="7">
        <f t="shared" si="2"/>
        <v>11</v>
      </c>
      <c r="L35" s="7">
        <f t="shared" si="3"/>
        <v>29</v>
      </c>
      <c r="M35" s="7">
        <f t="shared" si="4"/>
        <v>28</v>
      </c>
      <c r="N35" s="7">
        <f t="shared" si="5"/>
        <v>57</v>
      </c>
      <c r="O35" s="7">
        <v>10</v>
      </c>
      <c r="P35" s="7">
        <v>12</v>
      </c>
      <c r="Q35" s="7">
        <f t="shared" si="6"/>
        <v>22</v>
      </c>
      <c r="R35" s="7">
        <v>12</v>
      </c>
      <c r="S35" s="7">
        <v>13</v>
      </c>
      <c r="T35" s="7">
        <f t="shared" si="7"/>
        <v>25</v>
      </c>
      <c r="U35" s="7">
        <v>29</v>
      </c>
      <c r="V35" s="7">
        <v>31</v>
      </c>
      <c r="W35" s="7">
        <f t="shared" si="8"/>
        <v>60</v>
      </c>
      <c r="X35" s="7">
        <f t="shared" si="9"/>
        <v>51</v>
      </c>
      <c r="Y35" s="7">
        <f t="shared" si="10"/>
        <v>56</v>
      </c>
      <c r="Z35" s="7">
        <f t="shared" si="11"/>
        <v>107</v>
      </c>
      <c r="AA35" s="7">
        <f t="shared" si="12"/>
        <v>-22</v>
      </c>
      <c r="AB35" s="7">
        <f t="shared" si="13"/>
        <v>-28</v>
      </c>
      <c r="AC35" s="7">
        <f t="shared" si="14"/>
        <v>-50</v>
      </c>
      <c r="AD35" s="7"/>
      <c r="AE35" s="7"/>
      <c r="AF35" s="7">
        <v>15322</v>
      </c>
      <c r="AG35" s="7">
        <v>16925</v>
      </c>
      <c r="AH35" s="7">
        <f t="shared" si="15"/>
        <v>32247</v>
      </c>
    </row>
    <row r="36" spans="1:35" ht="12" customHeight="1" x14ac:dyDescent="0.2">
      <c r="A36" s="19"/>
      <c r="B36" s="8" t="s">
        <v>44</v>
      </c>
      <c r="C36" s="7">
        <v>9</v>
      </c>
      <c r="D36" s="7">
        <v>7</v>
      </c>
      <c r="E36" s="7">
        <f t="shared" si="0"/>
        <v>16</v>
      </c>
      <c r="F36" s="7">
        <v>5</v>
      </c>
      <c r="G36" s="7">
        <v>18</v>
      </c>
      <c r="H36" s="7">
        <f t="shared" si="1"/>
        <v>23</v>
      </c>
      <c r="I36" s="7">
        <v>3</v>
      </c>
      <c r="J36" s="7">
        <v>1</v>
      </c>
      <c r="K36" s="7">
        <f t="shared" si="2"/>
        <v>4</v>
      </c>
      <c r="L36" s="7">
        <f t="shared" si="3"/>
        <v>17</v>
      </c>
      <c r="M36" s="7">
        <f t="shared" si="4"/>
        <v>26</v>
      </c>
      <c r="N36" s="7">
        <f t="shared" si="5"/>
        <v>43</v>
      </c>
      <c r="O36" s="7">
        <v>20</v>
      </c>
      <c r="P36" s="7">
        <v>14</v>
      </c>
      <c r="Q36" s="7">
        <f t="shared" si="6"/>
        <v>34</v>
      </c>
      <c r="R36" s="7">
        <v>11</v>
      </c>
      <c r="S36" s="7">
        <v>18</v>
      </c>
      <c r="T36" s="7">
        <f t="shared" si="7"/>
        <v>29</v>
      </c>
      <c r="U36" s="7">
        <v>21</v>
      </c>
      <c r="V36" s="7">
        <v>30</v>
      </c>
      <c r="W36" s="7">
        <f t="shared" si="8"/>
        <v>51</v>
      </c>
      <c r="X36" s="7">
        <f t="shared" si="9"/>
        <v>52</v>
      </c>
      <c r="Y36" s="7">
        <f t="shared" si="10"/>
        <v>62</v>
      </c>
      <c r="Z36" s="7">
        <f t="shared" si="11"/>
        <v>114</v>
      </c>
      <c r="AA36" s="7">
        <f t="shared" si="12"/>
        <v>-35</v>
      </c>
      <c r="AB36" s="7">
        <f t="shared" si="13"/>
        <v>-36</v>
      </c>
      <c r="AC36" s="7">
        <f t="shared" si="14"/>
        <v>-71</v>
      </c>
      <c r="AD36" s="7"/>
      <c r="AE36" s="7"/>
      <c r="AF36" s="7">
        <v>15287</v>
      </c>
      <c r="AG36" s="7">
        <v>16889</v>
      </c>
      <c r="AH36" s="7">
        <f t="shared" si="15"/>
        <v>32176</v>
      </c>
    </row>
    <row r="37" spans="1:35" ht="12" customHeight="1" x14ac:dyDescent="0.2">
      <c r="A37" s="19"/>
      <c r="B37" s="8" t="s">
        <v>45</v>
      </c>
      <c r="C37" s="7">
        <v>13</v>
      </c>
      <c r="D37" s="7">
        <v>9</v>
      </c>
      <c r="E37" s="7">
        <f t="shared" si="0"/>
        <v>22</v>
      </c>
      <c r="F37" s="7">
        <v>10</v>
      </c>
      <c r="G37" s="7">
        <v>15</v>
      </c>
      <c r="H37" s="7">
        <f t="shared" si="1"/>
        <v>25</v>
      </c>
      <c r="I37" s="7">
        <v>4</v>
      </c>
      <c r="J37" s="7">
        <v>4</v>
      </c>
      <c r="K37" s="7">
        <f t="shared" si="2"/>
        <v>8</v>
      </c>
      <c r="L37" s="7">
        <f t="shared" si="3"/>
        <v>27</v>
      </c>
      <c r="M37" s="7">
        <f t="shared" si="4"/>
        <v>28</v>
      </c>
      <c r="N37" s="7">
        <f t="shared" si="5"/>
        <v>55</v>
      </c>
      <c r="O37" s="7">
        <v>13</v>
      </c>
      <c r="P37" s="7">
        <v>7</v>
      </c>
      <c r="Q37" s="7">
        <f t="shared" si="6"/>
        <v>20</v>
      </c>
      <c r="R37" s="7">
        <v>11</v>
      </c>
      <c r="S37" s="7">
        <v>12</v>
      </c>
      <c r="T37" s="7">
        <f t="shared" si="7"/>
        <v>23</v>
      </c>
      <c r="U37" s="7">
        <v>33</v>
      </c>
      <c r="V37" s="7">
        <v>30</v>
      </c>
      <c r="W37" s="7">
        <f t="shared" si="8"/>
        <v>63</v>
      </c>
      <c r="X37" s="7">
        <f t="shared" si="9"/>
        <v>57</v>
      </c>
      <c r="Y37" s="7">
        <f t="shared" si="10"/>
        <v>49</v>
      </c>
      <c r="Z37" s="7">
        <f t="shared" si="11"/>
        <v>106</v>
      </c>
      <c r="AA37" s="7">
        <f t="shared" si="12"/>
        <v>-30</v>
      </c>
      <c r="AB37" s="7">
        <f t="shared" si="13"/>
        <v>-21</v>
      </c>
      <c r="AC37" s="7">
        <f t="shared" si="14"/>
        <v>-51</v>
      </c>
      <c r="AD37" s="7"/>
      <c r="AE37" s="7"/>
      <c r="AF37" s="7">
        <v>15257</v>
      </c>
      <c r="AG37" s="7">
        <v>16868</v>
      </c>
      <c r="AH37" s="7">
        <f t="shared" si="15"/>
        <v>32125</v>
      </c>
    </row>
    <row r="38" spans="1:35" ht="12" customHeight="1" x14ac:dyDescent="0.2">
      <c r="A38" s="19"/>
      <c r="B38" s="8" t="s">
        <v>46</v>
      </c>
      <c r="C38" s="7">
        <v>7</v>
      </c>
      <c r="D38" s="7">
        <v>6</v>
      </c>
      <c r="E38" s="7">
        <f t="shared" si="0"/>
        <v>13</v>
      </c>
      <c r="F38" s="7">
        <v>12</v>
      </c>
      <c r="G38" s="7">
        <v>29</v>
      </c>
      <c r="H38" s="7">
        <f t="shared" si="1"/>
        <v>41</v>
      </c>
      <c r="I38" s="7">
        <v>10</v>
      </c>
      <c r="J38" s="7">
        <v>4</v>
      </c>
      <c r="K38" s="7">
        <f t="shared" si="2"/>
        <v>14</v>
      </c>
      <c r="L38" s="7">
        <f t="shared" si="3"/>
        <v>29</v>
      </c>
      <c r="M38" s="7">
        <f t="shared" si="4"/>
        <v>39</v>
      </c>
      <c r="N38" s="7">
        <f t="shared" si="5"/>
        <v>68</v>
      </c>
      <c r="O38" s="7">
        <v>15</v>
      </c>
      <c r="P38" s="7">
        <v>9</v>
      </c>
      <c r="Q38" s="7">
        <f t="shared" si="6"/>
        <v>24</v>
      </c>
      <c r="R38" s="7">
        <v>15</v>
      </c>
      <c r="S38" s="7">
        <v>19</v>
      </c>
      <c r="T38" s="7">
        <f t="shared" si="7"/>
        <v>34</v>
      </c>
      <c r="U38" s="7">
        <v>32</v>
      </c>
      <c r="V38" s="7">
        <v>34</v>
      </c>
      <c r="W38" s="7">
        <f t="shared" si="8"/>
        <v>66</v>
      </c>
      <c r="X38" s="7">
        <f t="shared" si="9"/>
        <v>62</v>
      </c>
      <c r="Y38" s="7">
        <f t="shared" si="10"/>
        <v>62</v>
      </c>
      <c r="Z38" s="7">
        <f t="shared" si="11"/>
        <v>124</v>
      </c>
      <c r="AA38" s="7">
        <f t="shared" si="12"/>
        <v>-33</v>
      </c>
      <c r="AB38" s="7">
        <f t="shared" si="13"/>
        <v>-23</v>
      </c>
      <c r="AC38" s="7">
        <f t="shared" si="14"/>
        <v>-56</v>
      </c>
      <c r="AD38" s="7"/>
      <c r="AE38" s="7"/>
      <c r="AF38" s="7">
        <v>15224</v>
      </c>
      <c r="AG38" s="7">
        <v>16845</v>
      </c>
      <c r="AH38" s="7">
        <f t="shared" si="15"/>
        <v>32069</v>
      </c>
    </row>
    <row r="39" spans="1:35" ht="12" customHeight="1" x14ac:dyDescent="0.2">
      <c r="A39" s="19"/>
      <c r="B39" s="8" t="s">
        <v>47</v>
      </c>
      <c r="C39" s="7">
        <v>51</v>
      </c>
      <c r="D39" s="7">
        <v>53</v>
      </c>
      <c r="E39" s="7">
        <f t="shared" si="0"/>
        <v>104</v>
      </c>
      <c r="F39" s="7">
        <v>39</v>
      </c>
      <c r="G39" s="7">
        <v>23</v>
      </c>
      <c r="H39" s="7">
        <f t="shared" si="1"/>
        <v>62</v>
      </c>
      <c r="I39" s="7">
        <v>7</v>
      </c>
      <c r="J39" s="7">
        <v>7</v>
      </c>
      <c r="K39" s="7">
        <f t="shared" si="2"/>
        <v>14</v>
      </c>
      <c r="L39" s="7">
        <f t="shared" si="3"/>
        <v>97</v>
      </c>
      <c r="M39" s="7">
        <f t="shared" si="4"/>
        <v>83</v>
      </c>
      <c r="N39" s="7">
        <f t="shared" si="5"/>
        <v>180</v>
      </c>
      <c r="O39" s="7">
        <v>91</v>
      </c>
      <c r="P39" s="7">
        <v>98</v>
      </c>
      <c r="Q39" s="7">
        <f t="shared" si="6"/>
        <v>189</v>
      </c>
      <c r="R39" s="7">
        <v>80</v>
      </c>
      <c r="S39" s="7">
        <v>82</v>
      </c>
      <c r="T39" s="7">
        <f t="shared" si="7"/>
        <v>162</v>
      </c>
      <c r="U39" s="7">
        <v>32</v>
      </c>
      <c r="V39" s="7">
        <v>26</v>
      </c>
      <c r="W39" s="7">
        <f t="shared" si="8"/>
        <v>58</v>
      </c>
      <c r="X39" s="7">
        <f t="shared" si="9"/>
        <v>203</v>
      </c>
      <c r="Y39" s="7">
        <f t="shared" si="10"/>
        <v>206</v>
      </c>
      <c r="Z39" s="7">
        <f t="shared" si="11"/>
        <v>409</v>
      </c>
      <c r="AA39" s="7">
        <f t="shared" si="12"/>
        <v>-106</v>
      </c>
      <c r="AB39" s="7">
        <f t="shared" si="13"/>
        <v>-123</v>
      </c>
      <c r="AC39" s="7">
        <f t="shared" si="14"/>
        <v>-229</v>
      </c>
      <c r="AD39" s="7"/>
      <c r="AE39" s="7"/>
      <c r="AF39" s="7">
        <v>15118</v>
      </c>
      <c r="AG39" s="7">
        <v>16722</v>
      </c>
      <c r="AH39" s="7">
        <f t="shared" si="15"/>
        <v>31840</v>
      </c>
    </row>
    <row r="40" spans="1:35" ht="12" customHeight="1" x14ac:dyDescent="0.2">
      <c r="A40" s="19"/>
      <c r="B40" s="6" t="s">
        <v>48</v>
      </c>
      <c r="C40" s="7">
        <f>SUM(C28:C39)</f>
        <v>236</v>
      </c>
      <c r="D40" s="7">
        <f>SUM(D28:D39)</f>
        <v>196</v>
      </c>
      <c r="E40" s="7">
        <f t="shared" si="0"/>
        <v>432</v>
      </c>
      <c r="F40" s="7">
        <f>SUM(F28:F39)</f>
        <v>224</v>
      </c>
      <c r="G40" s="7">
        <f>SUM(G28:G39)</f>
        <v>207</v>
      </c>
      <c r="H40" s="7">
        <f t="shared" si="1"/>
        <v>431</v>
      </c>
      <c r="I40" s="7">
        <f>SUM(I28:I39)</f>
        <v>61</v>
      </c>
      <c r="J40" s="7">
        <f>SUM(J28:J39)</f>
        <v>74</v>
      </c>
      <c r="K40" s="7">
        <f t="shared" si="2"/>
        <v>135</v>
      </c>
      <c r="L40" s="7">
        <f t="shared" si="3"/>
        <v>521</v>
      </c>
      <c r="M40" s="7">
        <f t="shared" si="4"/>
        <v>477</v>
      </c>
      <c r="N40" s="7">
        <f t="shared" si="5"/>
        <v>998</v>
      </c>
      <c r="O40" s="7">
        <f>SUM(O28:O39)</f>
        <v>299</v>
      </c>
      <c r="P40" s="7">
        <f>SUM(P28:P39)</f>
        <v>265</v>
      </c>
      <c r="Q40" s="7">
        <f t="shared" si="6"/>
        <v>564</v>
      </c>
      <c r="R40" s="7">
        <f>SUM(R28:R39)</f>
        <v>296</v>
      </c>
      <c r="S40" s="7">
        <f>SUM(S28:S39)</f>
        <v>279</v>
      </c>
      <c r="T40" s="7">
        <f t="shared" si="7"/>
        <v>575</v>
      </c>
      <c r="U40" s="7">
        <f>SUM(U28:U39)</f>
        <v>295</v>
      </c>
      <c r="V40" s="7">
        <f>SUM(V28:V39)</f>
        <v>333</v>
      </c>
      <c r="W40" s="7">
        <f t="shared" si="8"/>
        <v>628</v>
      </c>
      <c r="X40" s="7">
        <f t="shared" si="9"/>
        <v>890</v>
      </c>
      <c r="Y40" s="7">
        <f t="shared" si="10"/>
        <v>877</v>
      </c>
      <c r="Z40" s="7">
        <f t="shared" si="11"/>
        <v>1767</v>
      </c>
      <c r="AA40" s="7">
        <f>L40-X40</f>
        <v>-369</v>
      </c>
      <c r="AB40" s="7">
        <f t="shared" si="13"/>
        <v>-400</v>
      </c>
      <c r="AC40" s="7">
        <f t="shared" si="14"/>
        <v>-769</v>
      </c>
      <c r="AD40" s="7"/>
      <c r="AE40" s="7"/>
      <c r="AF40" s="7">
        <v>15118</v>
      </c>
      <c r="AG40" s="7">
        <v>16722</v>
      </c>
      <c r="AH40" s="7">
        <f t="shared" si="15"/>
        <v>31840</v>
      </c>
    </row>
    <row r="41" spans="1:35" ht="12.2" customHeight="1" x14ac:dyDescent="0.2">
      <c r="A41" s="13" t="s">
        <v>49</v>
      </c>
      <c r="B41" s="13"/>
      <c r="C41" s="7">
        <f>SUM([1]Sheet1!C$28:C39)</f>
        <v>279</v>
      </c>
      <c r="D41" s="7">
        <f>SUM([1]Sheet1!D$28:D39)</f>
        <v>229</v>
      </c>
      <c r="E41" s="7">
        <f>SUM([1]Sheet1!E$28:E39)</f>
        <v>508</v>
      </c>
      <c r="F41" s="7">
        <f>SUM([1]Sheet1!F$28:F39)</f>
        <v>266</v>
      </c>
      <c r="G41" s="7">
        <f>SUM([1]Sheet1!G$28:G39)</f>
        <v>200</v>
      </c>
      <c r="H41" s="7">
        <f>SUM([1]Sheet1!H$28:H39)</f>
        <v>466</v>
      </c>
      <c r="I41" s="7">
        <f>SUM([1]Sheet1!I$28:I39)</f>
        <v>79</v>
      </c>
      <c r="J41" s="7">
        <f>SUM([1]Sheet1!J$28:J39)</f>
        <v>68</v>
      </c>
      <c r="K41" s="7">
        <f>SUM([1]Sheet1!K$28:K39)</f>
        <v>147</v>
      </c>
      <c r="L41" s="7">
        <f>SUM([1]Sheet1!L$28:L39)</f>
        <v>624</v>
      </c>
      <c r="M41" s="7">
        <f>SUM([1]Sheet1!M$28:M39)</f>
        <v>497</v>
      </c>
      <c r="N41" s="7">
        <f>SUM([1]Sheet1!N$28:N39)</f>
        <v>1121</v>
      </c>
      <c r="O41" s="7">
        <f>SUM([1]Sheet1!O$28:O39)</f>
        <v>320</v>
      </c>
      <c r="P41" s="7">
        <f>SUM([1]Sheet1!P$28:P39)</f>
        <v>316</v>
      </c>
      <c r="Q41" s="7">
        <f>SUM([1]Sheet1!Q$28:Q39)</f>
        <v>636</v>
      </c>
      <c r="R41" s="7">
        <f>SUM([1]Sheet1!R$28:R39)</f>
        <v>354</v>
      </c>
      <c r="S41" s="7">
        <f>SUM([1]Sheet1!S$28:S39)</f>
        <v>314</v>
      </c>
      <c r="T41" s="7">
        <f>SUM([1]Sheet1!T$28:T39)</f>
        <v>668</v>
      </c>
      <c r="U41" s="7">
        <f>SUM([1]Sheet1!U$28:U39)</f>
        <v>330</v>
      </c>
      <c r="V41" s="7">
        <f>SUM([1]Sheet1!V$28:V39)</f>
        <v>315</v>
      </c>
      <c r="W41" s="7">
        <f>SUM([1]Sheet1!W$28:W39)</f>
        <v>645</v>
      </c>
      <c r="X41" s="7">
        <f>SUM([1]Sheet1!X$28:X39)</f>
        <v>1004</v>
      </c>
      <c r="Y41" s="7">
        <f>SUM([1]Sheet1!Y$28:Y39)</f>
        <v>945</v>
      </c>
      <c r="Z41" s="7">
        <f>SUM([1]Sheet1!Z$28:Z39)</f>
        <v>1949</v>
      </c>
      <c r="AA41" s="7">
        <f>SUM([1]Sheet1!AA$28:AA39)</f>
        <v>-380</v>
      </c>
      <c r="AB41" s="7">
        <f>SUM([1]Sheet1!AB$28:AB39)</f>
        <v>-448</v>
      </c>
      <c r="AC41" s="7">
        <f>SUM([1]Sheet1!AC$28:AC39)</f>
        <v>-828</v>
      </c>
      <c r="AD41" s="7"/>
      <c r="AE41" s="7"/>
      <c r="AF41" s="29">
        <v>15487</v>
      </c>
      <c r="AG41" s="29">
        <v>17122</v>
      </c>
      <c r="AH41" s="7">
        <f>SUM(AF41,AG41)</f>
        <v>32609</v>
      </c>
    </row>
    <row r="42" spans="1:35" ht="12.2" customHeight="1" x14ac:dyDescent="0.2">
      <c r="A42" s="13" t="s">
        <v>50</v>
      </c>
      <c r="B42" s="13"/>
      <c r="C42" s="7">
        <f t="shared" ref="C42:AC42" si="42">C40-C41</f>
        <v>-43</v>
      </c>
      <c r="D42" s="7">
        <f t="shared" si="42"/>
        <v>-33</v>
      </c>
      <c r="E42" s="7">
        <f t="shared" si="42"/>
        <v>-76</v>
      </c>
      <c r="F42" s="7">
        <f t="shared" si="42"/>
        <v>-42</v>
      </c>
      <c r="G42" s="7">
        <f t="shared" si="42"/>
        <v>7</v>
      </c>
      <c r="H42" s="7">
        <f t="shared" si="42"/>
        <v>-35</v>
      </c>
      <c r="I42" s="7">
        <f t="shared" si="42"/>
        <v>-18</v>
      </c>
      <c r="J42" s="7">
        <f t="shared" si="42"/>
        <v>6</v>
      </c>
      <c r="K42" s="7">
        <f t="shared" si="42"/>
        <v>-12</v>
      </c>
      <c r="L42" s="7">
        <f t="shared" si="42"/>
        <v>-103</v>
      </c>
      <c r="M42" s="7">
        <f t="shared" si="42"/>
        <v>-20</v>
      </c>
      <c r="N42" s="7">
        <f t="shared" si="42"/>
        <v>-123</v>
      </c>
      <c r="O42" s="7">
        <f t="shared" si="42"/>
        <v>-21</v>
      </c>
      <c r="P42" s="7">
        <f t="shared" si="42"/>
        <v>-51</v>
      </c>
      <c r="Q42" s="7">
        <f t="shared" si="42"/>
        <v>-72</v>
      </c>
      <c r="R42" s="7">
        <f t="shared" si="42"/>
        <v>-58</v>
      </c>
      <c r="S42" s="7">
        <f t="shared" si="42"/>
        <v>-35</v>
      </c>
      <c r="T42" s="7">
        <f t="shared" si="42"/>
        <v>-93</v>
      </c>
      <c r="U42" s="7">
        <f t="shared" si="42"/>
        <v>-35</v>
      </c>
      <c r="V42" s="7">
        <f t="shared" si="42"/>
        <v>18</v>
      </c>
      <c r="W42" s="7">
        <f t="shared" si="42"/>
        <v>-17</v>
      </c>
      <c r="X42" s="7">
        <f t="shared" si="42"/>
        <v>-114</v>
      </c>
      <c r="Y42" s="7">
        <f t="shared" si="42"/>
        <v>-68</v>
      </c>
      <c r="Z42" s="7">
        <f t="shared" si="42"/>
        <v>-182</v>
      </c>
      <c r="AA42" s="7">
        <f t="shared" si="42"/>
        <v>11</v>
      </c>
      <c r="AB42" s="7">
        <f t="shared" si="42"/>
        <v>48</v>
      </c>
      <c r="AC42" s="7">
        <f t="shared" si="42"/>
        <v>59</v>
      </c>
      <c r="AD42" s="7"/>
      <c r="AE42" s="7"/>
      <c r="AF42" s="7">
        <f>AF40-AF41</f>
        <v>-369</v>
      </c>
      <c r="AG42" s="7">
        <f>AG40-AG41</f>
        <v>-400</v>
      </c>
      <c r="AH42" s="7">
        <f>AH40-AH41</f>
        <v>-769</v>
      </c>
    </row>
    <row r="43" spans="1:35" ht="12.2" customHeight="1" x14ac:dyDescent="0.2">
      <c r="A43" s="14" t="s">
        <v>51</v>
      </c>
      <c r="B43" s="14"/>
      <c r="C43" s="10">
        <f t="shared" ref="C43:AC43" si="43">C40/C41</f>
        <v>0.84587813620071683</v>
      </c>
      <c r="D43" s="10">
        <f t="shared" si="43"/>
        <v>0.85589519650655022</v>
      </c>
      <c r="E43" s="10">
        <f t="shared" si="43"/>
        <v>0.85039370078740162</v>
      </c>
      <c r="F43" s="10">
        <f t="shared" si="43"/>
        <v>0.84210526315789469</v>
      </c>
      <c r="G43" s="10">
        <f t="shared" si="43"/>
        <v>1.0349999999999999</v>
      </c>
      <c r="H43" s="10">
        <f t="shared" si="43"/>
        <v>0.92489270386266098</v>
      </c>
      <c r="I43" s="10">
        <f t="shared" si="43"/>
        <v>0.77215189873417722</v>
      </c>
      <c r="J43" s="10">
        <f t="shared" si="43"/>
        <v>1.088235294117647</v>
      </c>
      <c r="K43" s="10">
        <f t="shared" si="43"/>
        <v>0.91836734693877553</v>
      </c>
      <c r="L43" s="10">
        <f t="shared" si="43"/>
        <v>0.83493589743589747</v>
      </c>
      <c r="M43" s="10">
        <f t="shared" si="43"/>
        <v>0.95975855130784704</v>
      </c>
      <c r="N43" s="10">
        <f t="shared" si="43"/>
        <v>0.89027653880463875</v>
      </c>
      <c r="O43" s="10">
        <f t="shared" si="43"/>
        <v>0.93437499999999996</v>
      </c>
      <c r="P43" s="10">
        <f t="shared" si="43"/>
        <v>0.83860759493670889</v>
      </c>
      <c r="Q43" s="10">
        <f t="shared" si="43"/>
        <v>0.8867924528301887</v>
      </c>
      <c r="R43" s="10">
        <f t="shared" si="43"/>
        <v>0.83615819209039544</v>
      </c>
      <c r="S43" s="10">
        <f t="shared" si="43"/>
        <v>0.88853503184713378</v>
      </c>
      <c r="T43" s="10">
        <f t="shared" si="43"/>
        <v>0.8607784431137725</v>
      </c>
      <c r="U43" s="10">
        <f t="shared" si="43"/>
        <v>0.89393939393939392</v>
      </c>
      <c r="V43" s="10">
        <f t="shared" si="43"/>
        <v>1.0571428571428572</v>
      </c>
      <c r="W43" s="10">
        <f t="shared" si="43"/>
        <v>0.97364341085271322</v>
      </c>
      <c r="X43" s="10">
        <f t="shared" si="43"/>
        <v>0.88645418326693226</v>
      </c>
      <c r="Y43" s="10">
        <f t="shared" si="43"/>
        <v>0.928042328042328</v>
      </c>
      <c r="Z43" s="10">
        <f t="shared" si="43"/>
        <v>0.90661877886095432</v>
      </c>
      <c r="AA43" s="10">
        <f t="shared" si="43"/>
        <v>0.97105263157894739</v>
      </c>
      <c r="AB43" s="10">
        <f>AB40/AB41</f>
        <v>0.8928571428571429</v>
      </c>
      <c r="AC43" s="10">
        <f t="shared" si="43"/>
        <v>0.92874396135265702</v>
      </c>
      <c r="AD43" s="10"/>
      <c r="AE43" s="10"/>
      <c r="AF43" s="10">
        <f>AF40/AF41</f>
        <v>0.97617356492542129</v>
      </c>
      <c r="AG43" s="10">
        <f>AG40/AG41</f>
        <v>0.97663824319588832</v>
      </c>
      <c r="AH43" s="10">
        <f>AH40/AH41</f>
        <v>0.97641755343616798</v>
      </c>
      <c r="AI43" s="11"/>
    </row>
    <row r="44" spans="1:35" x14ac:dyDescent="0.2">
      <c r="A44" s="15" t="s">
        <v>59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</row>
  </sheetData>
  <mergeCells count="66">
    <mergeCell ref="A1:Z1"/>
    <mergeCell ref="A2:Z2"/>
    <mergeCell ref="AA2:AH2"/>
    <mergeCell ref="A3:B3"/>
    <mergeCell ref="C3:N3"/>
    <mergeCell ref="O3:Z3"/>
    <mergeCell ref="AA3:AC4"/>
    <mergeCell ref="AD3:AE4"/>
    <mergeCell ref="AF3:AH4"/>
    <mergeCell ref="C4:H4"/>
    <mergeCell ref="I4:K4"/>
    <mergeCell ref="L4:N4"/>
    <mergeCell ref="O4:T4"/>
    <mergeCell ref="U4:W4"/>
    <mergeCell ref="X4:Z4"/>
    <mergeCell ref="AC5:AC6"/>
    <mergeCell ref="AD5:AD6"/>
    <mergeCell ref="AE5:AE6"/>
    <mergeCell ref="V5:V6"/>
    <mergeCell ref="W5:W6"/>
    <mergeCell ref="X5:X6"/>
    <mergeCell ref="Y5:Y6"/>
    <mergeCell ref="Z5:Z6"/>
    <mergeCell ref="AA5:AA6"/>
    <mergeCell ref="AH5:AH6"/>
    <mergeCell ref="A6:B6"/>
    <mergeCell ref="AF5:AF6"/>
    <mergeCell ref="AG5:AG6"/>
    <mergeCell ref="U5:U6"/>
    <mergeCell ref="C5:E5"/>
    <mergeCell ref="F5:H5"/>
    <mergeCell ref="I5:I6"/>
    <mergeCell ref="J5:J6"/>
    <mergeCell ref="K5:K6"/>
    <mergeCell ref="L5:L6"/>
    <mergeCell ref="M5:M6"/>
    <mergeCell ref="N5:N6"/>
    <mergeCell ref="O5:Q5"/>
    <mergeCell ref="R5:T5"/>
    <mergeCell ref="AB5:AB6"/>
    <mergeCell ref="A17:B17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41:B41"/>
    <mergeCell ref="A42:B42"/>
    <mergeCell ref="A43:B43"/>
    <mergeCell ref="A44:AI44"/>
    <mergeCell ref="A18:B18"/>
    <mergeCell ref="A19:B19"/>
    <mergeCell ref="A20:B20"/>
    <mergeCell ref="A21:B21"/>
    <mergeCell ref="A22:B22"/>
    <mergeCell ref="A28:A40"/>
    <mergeCell ref="A23:B23"/>
    <mergeCell ref="A24:B24"/>
    <mergeCell ref="A25:B25"/>
    <mergeCell ref="A26:B26"/>
    <mergeCell ref="A27:B27"/>
  </mergeCells>
  <phoneticPr fontId="11"/>
  <printOptions horizontalCentered="1"/>
  <pageMargins left="0" right="0" top="0.9055118110236221" bottom="0.27559055118110237" header="0.31496062992125984" footer="0.27559055118110237"/>
  <pageSetup paperSize="9" scale="98" fitToWidth="0" fitToHeight="0" pageOrder="overThenDown" orientation="landscape" useFirstPageNumber="1" r:id="rId1"/>
  <ignoredErrors>
    <ignoredError sqref="AH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1334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汰玖人</dc:creator>
  <cp:lastModifiedBy>藤原　茅里</cp:lastModifiedBy>
  <cp:revision>195</cp:revision>
  <cp:lastPrinted>2021-02-02T02:34:47Z</cp:lastPrinted>
  <dcterms:created xsi:type="dcterms:W3CDTF">2008-12-04T15:02:54Z</dcterms:created>
  <dcterms:modified xsi:type="dcterms:W3CDTF">2021-04-03T08:40:04Z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情報 1">
    <vt:lpwstr/>
  </property>
  <property fmtid="{D5CDD505-2E9C-101B-9397-08002B2CF9AE}" pid="3" name="情報 2">
    <vt:lpwstr/>
  </property>
  <property fmtid="{D5CDD505-2E9C-101B-9397-08002B2CF9AE}" pid="4" name="情報 3">
    <vt:lpwstr/>
  </property>
  <property fmtid="{D5CDD505-2E9C-101B-9397-08002B2CF9AE}" pid="5" name="情報 4">
    <vt:lpwstr/>
  </property>
</Properties>
</file>