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aoyagi1972\Desktop\"/>
    </mc:Choice>
  </mc:AlternateContent>
  <xr:revisionPtr revIDLastSave="0" documentId="13_ncr:1_{C216EFBE-BDED-4BC3-9BB0-D07B25D1CDB8}" xr6:coauthVersionLast="47" xr6:coauthVersionMax="47" xr10:uidLastSave="{00000000-0000-0000-0000-000000000000}"/>
  <workbookProtection workbookAlgorithmName="SHA-512" workbookHashValue="u9Quji7SmHJG//djYlvR0/lxcpOjWP5RESkEHN3oi9qEttfRdkIOzUUMOkEbLL2Z+cUEFiuThuNxORUVd9VbcQ==" workbookSaltValue="XQVTEngrVpIpD+speUD4/w=="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<sst xmlns="http://schemas.openxmlformats.org/spreadsheetml/2006/main" count="231" uniqueCount="117">
  <si>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</si>
  <si>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</si>
  <si>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</si>
  <si>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</si>
  <si>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</si>
  <si>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</si>
  <si>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</si>
  <si>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</si>
  <si>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</si>
  <si>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</si>
  <si>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</si>
  <si>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</si>
  <si>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</si>
  <si>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</si>
  <si>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</si>
  <si>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</si>
  <si>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</si>
  <si>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</si>
  <si>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</si>
  <si>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</si>
  <si>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</si>
  <si>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</si>
  <si>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</si>
  <si>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</si>
  <si>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</si>
  <si>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</si>
  <si>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</si>
  <si>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</si>
  <si>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</si>
  <si>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</si>
  <si>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</si>
  <si>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</si>
  <si>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</si>
  <si>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</si>
  <si>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</si>
  <si>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</si>
  <si>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</si>
  <si>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</si>
  <si>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</si>
  <si>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</si>
  <si>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</si>
  <si>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</si>
  <si>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</si>
  <si>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</si>
  <si>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</si>
  <si>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</si>
  <si>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</si>
  <si>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</si>
  <si>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</si>
  <si>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</si>
  <si>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</si>
  <si>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</si>
  <si>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</si>
  <si>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</si>
  <si>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</si>
  <si>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</si>
  <si>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</si>
  <si>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</si>
  <si>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</si>
  <si>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</si>
  <si>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</si>
  <si>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</si>
  <si>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</si>
  <si>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</si>
  <si>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</si>
  <si>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</si>
  <si>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</si>
  <si>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</si>
  <si>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</si>
  <si>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</si>
  <si>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</si>
  <si>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</si>
  <si>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</si>
  <si>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</si>
  <si>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</si>
  <si>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</si>
  <si>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</si>
  <si>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</si>
  <si>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</si>
  <si>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</si>
  <si>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</si>
  <si>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</si>
  <si>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</si>
  <si>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</si>
  <si>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</si>
  <si>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</si>
  <si>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</si>
  <si>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</si>
  <si>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</si>
  <si>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</si>
  <si>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</si>
  <si>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</si>
  <si>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</si>
  <si>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</si>
  <si>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</si>
  <si>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釜石市</t>
  </si>
  <si>
    <t>法適用</t>
  </si>
  <si>
    <t>下水道事業</t>
  </si>
  <si>
    <t>漁業集落排水</t>
  </si>
  <si>
    <t>H3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</si>
  <si>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</si>
  <si>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</si>
  <si>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</si>
  <si>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</si>
  <si>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</si>
  <si>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</si>
  <si>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</si>
  <si>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</si>
  <si>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</si>
  <si>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</si>
  <si>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</si>
  <si>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</si>
  <si>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</si>
  <si>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</si>
  <si>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法定耐用年数を超過した管渠がないことから、②管渠老朽化率及び③管渠改善率については、0で推移しています。土地を除いた有形固定資産の減価償却の度合いを示す①有形固定資産減価償却率は年々上昇しているものの整備後経過年数に準じる水準と考えられ、全体として老朽化の程度は低い状況ですが、耐用年数の短い機械設備等の修繕に対する備えの検討は必要な時期に来ています。</t>
    <rPh sb="53" eb="55">
      <t>トチ</t>
    </rPh>
    <rPh sb="56" eb="57">
      <t>ノゾ</t>
    </rPh>
    <rPh sb="59" eb="61">
      <t>ユウケイ</t>
    </rPh>
    <rPh sb="61" eb="65">
      <t>コテイシサン</t>
    </rPh>
    <rPh sb="66" eb="70">
      <t>ゲンカショウキャク</t>
    </rPh>
    <rPh sb="71" eb="73">
      <t>ドア</t>
    </rPh>
    <rPh sb="75" eb="76">
      <t>シメ</t>
    </rPh>
    <rPh sb="90" eb="92">
      <t>ネンネン</t>
    </rPh>
    <rPh sb="92" eb="94">
      <t>ジョウショウ</t>
    </rPh>
    <rPh sb="140" eb="144">
      <t>タイヨウネンスウ</t>
    </rPh>
    <rPh sb="145" eb="146">
      <t>ミジカ</t>
    </rPh>
    <rPh sb="147" eb="149">
      <t>キカイ</t>
    </rPh>
    <rPh sb="149" eb="151">
      <t>セツビ</t>
    </rPh>
    <rPh sb="151" eb="152">
      <t>トウ</t>
    </rPh>
    <rPh sb="153" eb="155">
      <t>シュウゼン</t>
    </rPh>
    <rPh sb="156" eb="157">
      <t>タイ</t>
    </rPh>
    <rPh sb="159" eb="160">
      <t>ソナ</t>
    </rPh>
    <rPh sb="162" eb="164">
      <t>ケントウ</t>
    </rPh>
    <rPh sb="165" eb="167">
      <t>ヒツヨウ</t>
    </rPh>
    <rPh sb="168" eb="170">
      <t>ジキ</t>
    </rPh>
    <rPh sb="171" eb="172">
      <t>キ</t>
    </rPh>
    <phoneticPr fontId="4"/>
  </si>
  <si>
    <t>　本事業の性質上、赤字経営になりやすい傾向にありますが、公共下水道を中心とした下水道事業全体で管理運営を行っているので、財務体質を除いた運営全般には特段の問題は生じておりません。
　しかしながら、収支差を縮小させるため水洗化率の向上、施設の長寿命化によるライフサイクルコストの低減など、収入の確保・費用の低減に取り組むとともに、民間活力の導入検討をあわせて進め、将来を見据えてより安定的・効率的な経営に努めます。また、使用料について適正な使用料水準を検証していきます。</t>
    <rPh sb="47" eb="51">
      <t>カンリウンエイ</t>
    </rPh>
    <rPh sb="60" eb="64">
      <t>ザイムタイシツ</t>
    </rPh>
    <rPh sb="65" eb="66">
      <t>ノゾ</t>
    </rPh>
    <rPh sb="70" eb="72">
      <t>ゼンパン</t>
    </rPh>
    <rPh sb="74" eb="76">
      <t>トクダン</t>
    </rPh>
    <rPh sb="164" eb="168">
      <t>ミンカンカツリョク</t>
    </rPh>
    <rPh sb="169" eb="171">
      <t>ドウニュウ</t>
    </rPh>
    <rPh sb="171" eb="173">
      <t>ケントウ</t>
    </rPh>
    <rPh sb="178" eb="179">
      <t>スス</t>
    </rPh>
    <rPh sb="181" eb="183">
      <t>ショウライ</t>
    </rPh>
    <rPh sb="184" eb="186">
      <t>ミス</t>
    </rPh>
    <rPh sb="222" eb="224">
      <t>スイジュン</t>
    </rPh>
    <rPh sb="225" eb="227">
      <t>ケンショウ</t>
    </rPh>
    <phoneticPr fontId="4"/>
  </si>
  <si>
    <t>　本事業は漁業集落における事業であるため、事業対象地域の人口密度が低く、維持管理や設備投資などの費用を使用料収入で回収することが困難な状況であり、一般会計からの繰入金が総収益の多くの部分を占めています。
　こうしたことから、数値の算出に当該繰入金が含まれない⑤経費回収率や⑥汚水処理原価が、類似団体平均値と比較して乖離幅が拡大しており、物価高騰が続く中で厳しい経営となっております。
　①経常収支比率は100％を超えましたが、類似団体平均値からの乖離が見られ、繰入金だけに依存する状況を改善するよう、不断の経営改善が必要となっています。
　⑧水洗化率については、類似団体平均値と比べて低値となっております。個別訪問等による接続勧奨を実施しておりますが、事業実施地域の著しい人口減少と高齢化は今後も進展が見込まれ、今後も予想されるサービス需要の減少から目に見えた改善は非常に厳しいものと見込んでいます。</t>
    <rPh sb="153" eb="155">
      <t>ヒカク</t>
    </rPh>
    <rPh sb="157" eb="159">
      <t>カイリ</t>
    </rPh>
    <rPh sb="159" eb="160">
      <t>ハバ</t>
    </rPh>
    <rPh sb="161" eb="163">
      <t>カクダイ</t>
    </rPh>
    <rPh sb="168" eb="172">
      <t>ブッカコウトウ</t>
    </rPh>
    <rPh sb="173" eb="174">
      <t>ツヅ</t>
    </rPh>
    <rPh sb="175" eb="176">
      <t>ナカ</t>
    </rPh>
    <rPh sb="177" eb="178">
      <t>キビ</t>
    </rPh>
    <rPh sb="206" eb="207">
      <t>コ</t>
    </rPh>
    <rPh sb="226" eb="227">
      <t>ミ</t>
    </rPh>
    <rPh sb="230" eb="233">
      <t>クリイレキン</t>
    </rPh>
    <rPh sb="243" eb="245">
      <t>カイゼン</t>
    </rPh>
    <rPh sb="345" eb="347">
      <t>コンゴ</t>
    </rPh>
    <rPh sb="348" eb="350">
      <t>シンテン</t>
    </rPh>
    <rPh sb="351" eb="353">
      <t>ミコ</t>
    </rPh>
    <rPh sb="356" eb="358">
      <t>コンゴ</t>
    </rPh>
    <rPh sb="359" eb="361">
      <t>ヨソウ</t>
    </rPh>
    <rPh sb="368" eb="370">
      <t>ジュヨウ</t>
    </rPh>
    <rPh sb="371" eb="37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</si>
</sst>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E1-4CC2-BC38-8EF6A4D354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3E1-4CC2-BC38-8EF6A4D354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c:v>
                </c:pt>
                <c:pt idx="1">
                  <c:v>45.77</c:v>
                </c:pt>
                <c:pt idx="2">
                  <c:v>44.62</c:v>
                </c:pt>
                <c:pt idx="3">
                  <c:v>43.85</c:v>
                </c:pt>
                <c:pt idx="4">
                  <c:v>43.85</c:v>
                </c:pt>
              </c:numCache>
            </c:numRef>
          </c:val>
          <c:extLst>
            <c:ext xmlns:c16="http://schemas.microsoft.com/office/drawing/2014/chart" uri="{C3380CC4-5D6E-409C-BE32-E72D297353CC}">
              <c16:uniqueId val="{00000000-CCCF-41C3-B1C1-AAA21DB09B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29.12</c:v>
                </c:pt>
                <c:pt idx="1">
                  <c:v>29.1</c:v>
                </c:pt>
                <c:pt idx="2">
                  <c:v>32.119999999999997</c:v>
                </c:pt>
                <c:pt idx="3">
                  <c:v>32.729999999999997</c:v>
                </c:pt>
                <c:pt idx="4">
                  <c:v>43.89</c:v>
                </c:pt>
              </c:numCache>
            </c:numRef>
          </c:val>
          <c:smooth val="0"/>
          <c:extLst>
            <c:ext xmlns:c16="http://schemas.microsoft.com/office/drawing/2014/chart" uri="{C3380CC4-5D6E-409C-BE32-E72D297353CC}">
              <c16:uniqueId val="{00000001-CCCF-41C3-B1C1-AAA21DB09B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48.29</c:v>
                </c:pt>
                <c:pt idx="1">
                  <c:v>56.98</c:v>
                </c:pt>
                <c:pt idx="2">
                  <c:v>50.85</c:v>
                </c:pt>
                <c:pt idx="3">
                  <c:v>55.88</c:v>
                </c:pt>
                <c:pt idx="4">
                  <c:v>56.68</c:v>
                </c:pt>
              </c:numCache>
            </c:numRef>
          </c:val>
          <c:extLst>
            <c:ext xmlns:c16="http://schemas.microsoft.com/office/drawing/2014/chart" uri="{C3380CC4-5D6E-409C-BE32-E72D297353CC}">
              <c16:uniqueId val="{00000000-2982-435A-9772-529373BE93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64.42</c:v>
                </c:pt>
                <c:pt idx="1">
                  <c:v>63.84</c:v>
                </c:pt>
                <c:pt idx="2">
                  <c:v>61.64</c:v>
                </c:pt>
                <c:pt idx="3">
                  <c:v>66.47</c:v>
                </c:pt>
                <c:pt idx="4">
                  <c:v>68.97</c:v>
                </c:pt>
              </c:numCache>
            </c:numRef>
          </c:val>
          <c:smooth val="0"/>
          <c:extLst>
            <c:ext xmlns:c16="http://schemas.microsoft.com/office/drawing/2014/chart" uri="{C3380CC4-5D6E-409C-BE32-E72D297353CC}">
              <c16:uniqueId val="{00000001-2982-435A-9772-529373BE93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98.98</c:v>
                </c:pt>
                <c:pt idx="1">
                  <c:v>93.97</c:v>
                </c:pt>
                <c:pt idx="2">
                  <c:v>101.91</c:v>
                </c:pt>
                <c:pt idx="3">
                  <c:v>100.65</c:v>
                </c:pt>
                <c:pt idx="4">
                  <c:v>101.11</c:v>
                </c:pt>
              </c:numCache>
            </c:numRef>
          </c:val>
          <c:extLst>
            <c:ext xmlns:c16="http://schemas.microsoft.com/office/drawing/2014/chart" uri="{C3380CC4-5D6E-409C-BE32-E72D297353CC}">
              <c16:uniqueId val="{00000000-54DD-49C2-A8A3-78A05321EA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98.48</c:v>
                </c:pt>
                <c:pt idx="1">
                  <c:v>94.93</c:v>
                </c:pt>
                <c:pt idx="2">
                  <c:v>101.1</c:v>
                </c:pt>
                <c:pt idx="3">
                  <c:v>102.39</c:v>
                </c:pt>
                <c:pt idx="4">
                  <c:v>105.12</c:v>
                </c:pt>
              </c:numCache>
            </c:numRef>
          </c:val>
          <c:smooth val="0"/>
          <c:extLst>
            <c:ext xmlns:c16="http://schemas.microsoft.com/office/drawing/2014/chart" uri="{C3380CC4-5D6E-409C-BE32-E72D297353CC}">
              <c16:uniqueId val="{00000001-54DD-49C2-A8A3-78A05321EA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11.63</c:v>
                </c:pt>
                <c:pt idx="1">
                  <c:v>13.98</c:v>
                </c:pt>
                <c:pt idx="2">
                  <c:v>16.329999999999998</c:v>
                </c:pt>
                <c:pt idx="3">
                  <c:v>18.670000000000002</c:v>
                </c:pt>
                <c:pt idx="4">
                  <c:v>21.02</c:v>
                </c:pt>
              </c:numCache>
            </c:numRef>
          </c:val>
          <c:extLst>
            <c:ext xmlns:c16="http://schemas.microsoft.com/office/drawing/2014/chart" uri="{C3380CC4-5D6E-409C-BE32-E72D297353CC}">
              <c16:uniqueId val="{00000000-B1C0-47F8-A0AB-EF64EB3ADD3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10.65</c:v>
                </c:pt>
                <c:pt idx="1">
                  <c:v>13.39</c:v>
                </c:pt>
                <c:pt idx="2">
                  <c:v>15.76</c:v>
                </c:pt>
                <c:pt idx="3">
                  <c:v>18.13</c:v>
                </c:pt>
                <c:pt idx="4">
                  <c:v>18.39</c:v>
                </c:pt>
              </c:numCache>
            </c:numRef>
          </c:val>
          <c:smooth val="0"/>
          <c:extLst>
            <c:ext xmlns:c16="http://schemas.microsoft.com/office/drawing/2014/chart" uri="{C3380CC4-5D6E-409C-BE32-E72D297353CC}">
              <c16:uniqueId val="{00000001-B1C0-47F8-A0AB-EF64EB3ADD3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7A-4C48-9AF4-32BEA1394A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B7A-4C48-9AF4-32BEA1394A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11.33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1FA-42EB-AA4E-0B21FAD472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121.31</c:v>
                </c:pt>
                <c:pt idx="1">
                  <c:v>141.65</c:v>
                </c:pt>
                <c:pt idx="2">
                  <c:v>140.91999999999999</c:v>
                </c:pt>
                <c:pt idx="3">
                  <c:v>131.72</c:v>
                </c:pt>
                <c:pt idx="4">
                  <c:v>103.23</c:v>
                </c:pt>
              </c:numCache>
            </c:numRef>
          </c:val>
          <c:smooth val="0"/>
          <c:extLst>
            <c:ext xmlns:c16="http://schemas.microsoft.com/office/drawing/2014/chart" uri="{C3380CC4-5D6E-409C-BE32-E72D297353CC}">
              <c16:uniqueId val="{00000001-31FA-42EB-AA4E-0B21FAD472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333</c:v>
                </c:pt>
                <c:pt idx="1">
                  <c:v>344.66</c:v>
                </c:pt>
                <c:pt idx="2">
                  <c:v>343.77</c:v>
                </c:pt>
                <c:pt idx="3">
                  <c:v>314.38</c:v>
                </c:pt>
                <c:pt idx="4">
                  <c:v>337.88</c:v>
                </c:pt>
              </c:numCache>
            </c:numRef>
          </c:val>
          <c:extLst>
            <c:ext xmlns:c16="http://schemas.microsoft.com/office/drawing/2014/chart" uri="{C3380CC4-5D6E-409C-BE32-E72D297353CC}">
              <c16:uniqueId val="{00000000-E8F1-42FE-BA43-D60C1F1735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258.14999999999998</c:v>
                </c:pt>
                <c:pt idx="1">
                  <c:v>255.33</c:v>
                </c:pt>
                <c:pt idx="2">
                  <c:v>241.92</c:v>
                </c:pt>
                <c:pt idx="3">
                  <c:v>222.35</c:v>
                </c:pt>
                <c:pt idx="4">
                  <c:v>162.84</c:v>
                </c:pt>
              </c:numCache>
            </c:numRef>
          </c:val>
          <c:smooth val="0"/>
          <c:extLst>
            <c:ext xmlns:c16="http://schemas.microsoft.com/office/drawing/2014/chart" uri="{C3380CC4-5D6E-409C-BE32-E72D297353CC}">
              <c16:uniqueId val="{00000001-E8F1-42FE-BA43-D60C1F1735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1335.36</c:v>
                </c:pt>
                <c:pt idx="1">
                  <c:v>1253.4000000000001</c:v>
                </c:pt>
                <c:pt idx="2">
                  <c:v>1179.47</c:v>
                </c:pt>
                <c:pt idx="3">
                  <c:v>1148.04</c:v>
                </c:pt>
                <c:pt idx="4">
                  <c:v>1065.02</c:v>
                </c:pt>
              </c:numCache>
            </c:numRef>
          </c:val>
          <c:extLst>
            <c:ext xmlns:c16="http://schemas.microsoft.com/office/drawing/2014/chart" uri="{C3380CC4-5D6E-409C-BE32-E72D297353CC}">
              <c16:uniqueId val="{00000000-D7AA-4137-A421-A7559B10537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1867.86</c:v>
                </c:pt>
                <c:pt idx="1">
                  <c:v>1786.64</c:v>
                </c:pt>
                <c:pt idx="2">
                  <c:v>2780.59</c:v>
                </c:pt>
                <c:pt idx="3">
                  <c:v>2315.54</c:v>
                </c:pt>
                <c:pt idx="4">
                  <c:v>2349.4899999999998</c:v>
                </c:pt>
              </c:numCache>
            </c:numRef>
          </c:val>
          <c:smooth val="0"/>
          <c:extLst>
            <c:ext xmlns:c16="http://schemas.microsoft.com/office/drawing/2014/chart" uri="{C3380CC4-5D6E-409C-BE32-E72D297353CC}">
              <c16:uniqueId val="{00000001-D7AA-4137-A421-A7559B10537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49.29</c:v>
                </c:pt>
                <c:pt idx="1">
                  <c:v>37.89</c:v>
                </c:pt>
                <c:pt idx="2">
                  <c:v>46.46</c:v>
                </c:pt>
                <c:pt idx="3">
                  <c:v>41.62</c:v>
                </c:pt>
                <c:pt idx="4">
                  <c:v>40.880000000000003</c:v>
                </c:pt>
              </c:numCache>
            </c:numRef>
          </c:val>
          <c:extLst>
            <c:ext xmlns:c16="http://schemas.microsoft.com/office/drawing/2014/chart" uri="{C3380CC4-5D6E-409C-BE32-E72D297353CC}">
              <c16:uniqueId val="{00000000-E9C4-4203-B02C-480C55F5FE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46.93</c:v>
                </c:pt>
                <c:pt idx="1">
                  <c:v>46.93</c:v>
                </c:pt>
                <c:pt idx="2">
                  <c:v>42.27</c:v>
                </c:pt>
                <c:pt idx="3">
                  <c:v>52.14</c:v>
                </c:pt>
                <c:pt idx="4">
                  <c:v>64.17</c:v>
                </c:pt>
              </c:numCache>
            </c:numRef>
          </c:val>
          <c:smooth val="0"/>
          <c:extLst>
            <c:ext xmlns:c16="http://schemas.microsoft.com/office/drawing/2014/chart" uri="{C3380CC4-5D6E-409C-BE32-E72D297353CC}">
              <c16:uniqueId val="{00000001-E9C4-4203-B02C-480C55F5FE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362.16</c:v>
                </c:pt>
                <c:pt idx="1">
                  <c:v>472.65</c:v>
                </c:pt>
                <c:pt idx="2">
                  <c:v>390.98</c:v>
                </c:pt>
                <c:pt idx="3">
                  <c:v>436.23</c:v>
                </c:pt>
                <c:pt idx="4">
                  <c:v>445.94</c:v>
                </c:pt>
              </c:numCache>
            </c:numRef>
          </c:val>
          <c:extLst>
            <c:ext xmlns:c16="http://schemas.microsoft.com/office/drawing/2014/chart" uri="{C3380CC4-5D6E-409C-BE32-E72D297353CC}">
              <c16:uniqueId val="{00000000-2615-41DF-9DB6-08C0A7D9CB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346.96</c:v>
                </c:pt>
                <c:pt idx="1">
                  <c:v>345.6</c:v>
                </c:pt>
                <c:pt idx="2">
                  <c:v>332.54</c:v>
                </c:pt>
                <c:pt idx="3">
                  <c:v>262</c:v>
                </c:pt>
                <c:pt idx="4">
                  <c:v>213.81</c:v>
                </c:pt>
              </c:numCache>
            </c:numRef>
          </c:val>
          <c:smooth val="0"/>
          <c:extLst>
            <c:ext xmlns:c16="http://schemas.microsoft.com/office/drawing/2014/chart" uri="{C3380CC4-5D6E-409C-BE32-E72D297353CC}">
              <c16:uniqueId val="{00000001-2615-41DF-9DB6-08C0A7D9CB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岩手県　釜石市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H3</v>
      </c>
      <c r="X8" s="39"/>
      <c r="Y8" s="39"/>
      <c r="Z8" s="39"/>
      <c r="AA8" s="39"/>
      <c r="AB8" s="39"/>
      <c r="AC8" s="39"/>
      <c r="AD8" s="40" t="str">
        <f>データ!$M$6</f>
        <v>非設置</v>
      </c>
      <c r="AE8" s="40"/>
      <c r="AF8" s="40"/>
      <c r="AG8" s="40"/>
      <c r="AH8" s="40"/>
      <c r="AI8" s="40"/>
      <c r="AJ8" s="40"/>
      <c r="AK8" s="3"/>
      <c r="AL8" s="41">
        <f>データ!S6</f>
        <v>28934</v>
      </c>
      <c r="AM8" s="41"/>
      <c r="AN8" s="41"/>
      <c r="AO8" s="41"/>
      <c r="AP8" s="41"/>
      <c r="AQ8" s="41"/>
      <c r="AR8" s="41"/>
      <c r="AS8" s="41"/>
      <c r="AT8" s="34">
        <f>データ!T6</f>
        <v>440.35</v>
      </c>
      <c r="AU8" s="34"/>
      <c r="AV8" s="34"/>
      <c r="AW8" s="34"/>
      <c r="AX8" s="34"/>
      <c r="AY8" s="34"/>
      <c r="AZ8" s="34"/>
      <c r="BA8" s="34"/>
      <c r="BB8" s="34">
        <f>データ!U6</f>
        <v>65.709999999999994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73.62</v>
      </c>
      <c r="J10" s="34"/>
      <c r="K10" s="34"/>
      <c r="L10" s="34"/>
      <c r="M10" s="34"/>
      <c r="N10" s="34"/>
      <c r="O10" s="34"/>
      <c r="P10" s="34">
        <f>データ!P6</f>
        <v>3.04</v>
      </c>
      <c r="Q10" s="34"/>
      <c r="R10" s="34"/>
      <c r="S10" s="34"/>
      <c r="T10" s="34"/>
      <c r="U10" s="34"/>
      <c r="V10" s="34"/>
      <c r="W10" s="34">
        <f>データ!Q6</f>
        <v>99.47</v>
      </c>
      <c r="X10" s="34"/>
      <c r="Y10" s="34"/>
      <c r="Z10" s="34"/>
      <c r="AA10" s="34"/>
      <c r="AB10" s="34"/>
      <c r="AC10" s="34"/>
      <c r="AD10" s="41">
        <f>データ!R6</f>
        <v>3740</v>
      </c>
      <c r="AE10" s="41"/>
      <c r="AF10" s="41"/>
      <c r="AG10" s="41"/>
      <c r="AH10" s="41"/>
      <c r="AI10" s="41"/>
      <c r="AJ10" s="41"/>
      <c r="AK10" s="2"/>
      <c r="AL10" s="41">
        <f>データ!V6</f>
        <v>868</v>
      </c>
      <c r="AM10" s="41"/>
      <c r="AN10" s="41"/>
      <c r="AO10" s="41"/>
      <c r="AP10" s="41"/>
      <c r="AQ10" s="41"/>
      <c r="AR10" s="41"/>
      <c r="AS10" s="41"/>
      <c r="AT10" s="34">
        <f>データ!W6</f>
        <v>1.08</v>
      </c>
      <c r="AU10" s="34"/>
      <c r="AV10" s="34"/>
      <c r="AW10" s="34"/>
      <c r="AX10" s="34"/>
      <c r="AY10" s="34"/>
      <c r="AZ10" s="34"/>
      <c r="BA10" s="34"/>
      <c r="BB10" s="34">
        <f>データ!X6</f>
        <v>803.7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ObM5q/pcH9DzcUjFYRu8qm2b9BxpkHaLVoF275sB2T/GWdGXDDGv9y8BVkK3Azc3Oigvia4MxRAGujPJvnwfag==" saltValue="I/7EwXyVxDrZH5EdEvPUl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32115</v>
      </c>
      <c r="D6" s="19">
        <f t="shared" si="3"/>
        <v>46</v>
      </c>
      <c r="E6" s="19">
        <f t="shared" si="3"/>
        <v>17</v>
      </c>
      <c r="F6" s="19">
        <f t="shared" si="3"/>
        <v>6</v>
      </c>
      <c r="G6" s="19">
        <f t="shared" si="3"/>
        <v>0</v>
      </c>
      <c r="H6" s="19" t="str">
        <f t="shared" si="3"/>
        <v>岩手県　釜石市</v>
      </c>
      <c r="I6" s="19" t="str">
        <f t="shared" si="3"/>
        <v>法適用</v>
      </c>
      <c r="J6" s="19" t="str">
        <f t="shared" si="3"/>
        <v>下水道事業</v>
      </c>
      <c r="K6" s="19" t="str">
        <f t="shared" si="3"/>
        <v>漁業集落排水</v>
      </c>
      <c r="L6" s="19" t="str">
        <f t="shared" si="3"/>
        <v>H3</v>
      </c>
      <c r="M6" s="19" t="str">
        <f t="shared" si="3"/>
        <v>非設置</v>
      </c>
      <c r="N6" s="20" t="str">
        <f t="shared" si="3"/>
        <v>-</v>
      </c>
      <c r="O6" s="20">
        <f t="shared" si="3"/>
        <v>73.62</v>
      </c>
      <c r="P6" s="20">
        <f t="shared" si="3"/>
        <v>3.04</v>
      </c>
      <c r="Q6" s="20">
        <f t="shared" si="3"/>
        <v>99.47</v>
      </c>
      <c r="R6" s="20">
        <f t="shared" si="3"/>
        <v>3740</v>
      </c>
      <c r="S6" s="20">
        <f t="shared" si="3"/>
        <v>28934</v>
      </c>
      <c r="T6" s="20">
        <f t="shared" si="3"/>
        <v>440.35</v>
      </c>
      <c r="U6" s="20">
        <f t="shared" si="3"/>
        <v>65.709999999999994</v>
      </c>
      <c r="V6" s="20">
        <f t="shared" si="3"/>
        <v>868</v>
      </c>
      <c r="W6" s="20">
        <f t="shared" si="3"/>
        <v>1.08</v>
      </c>
      <c r="X6" s="20">
        <f t="shared" si="3"/>
        <v>803.7</v>
      </c>
      <c r="Y6" s="21">
        <f>IF(Y7="",NA(),Y7)</f>
        <v>98.98</v>
      </c>
      <c r="Z6" s="21">
        <f t="shared" ref="Z6:AH6" si="4">IF(Z7="",NA(),Z7)</f>
        <v>93.97</v>
      </c>
      <c r="AA6" s="21">
        <f t="shared" si="4"/>
        <v>101.91</v>
      </c>
      <c r="AB6" s="21">
        <f t="shared" si="4"/>
        <v>100.65</v>
      </c>
      <c r="AC6" s="21">
        <f t="shared" si="4"/>
        <v>101.11</v>
      </c>
      <c r="AD6" s="21">
        <f t="shared" si="4"/>
        <v>98.48</v>
      </c>
      <c r="AE6" s="21">
        <f t="shared" si="4"/>
        <v>94.93</v>
      </c>
      <c r="AF6" s="21">
        <f t="shared" si="4"/>
        <v>101.1</v>
      </c>
      <c r="AG6" s="21">
        <f t="shared" si="4"/>
        <v>102.39</v>
      </c>
      <c r="AH6" s="21">
        <f t="shared" si="4"/>
        <v>105.12</v>
      </c>
      <c r="AI6" s="20" t="str">
        <f>IF(AI7="","",IF(AI7="-","【-】","【"&amp;SUBSTITUTE(TEXT(AI7,"#,##0.00"),"-","△")&amp;"】"))</f>
        <v>【104.55】</v>
      </c>
      <c r="AJ6" s="20">
        <f>IF(AJ7="",NA(),AJ7)</f>
        <v>0</v>
      </c>
      <c r="AK6" s="21">
        <f t="shared" ref="AK6:AS6" si="5">IF(AK7="",NA(),AK7)</f>
        <v>11.33</v>
      </c>
      <c r="AL6" s="20">
        <f t="shared" si="5"/>
        <v>0</v>
      </c>
      <c r="AM6" s="20">
        <f t="shared" si="5"/>
        <v>0</v>
      </c>
      <c r="AN6" s="20">
        <f t="shared" si="5"/>
        <v>0</v>
      </c>
      <c r="AO6" s="21">
        <f t="shared" si="5"/>
        <v>121.31</v>
      </c>
      <c r="AP6" s="21">
        <f t="shared" si="5"/>
        <v>141.65</v>
      </c>
      <c r="AQ6" s="21">
        <f t="shared" si="5"/>
        <v>140.91999999999999</v>
      </c>
      <c r="AR6" s="21">
        <f t="shared" si="5"/>
        <v>131.72</v>
      </c>
      <c r="AS6" s="21">
        <f t="shared" si="5"/>
        <v>103.23</v>
      </c>
      <c r="AT6" s="20" t="str">
        <f>IF(AT7="","",IF(AT7="-","【-】","【"&amp;SUBSTITUTE(TEXT(AT7,"#,##0.00"),"-","△")&amp;"】"))</f>
        <v>【84.87】</v>
      </c>
      <c r="AU6" s="21">
        <f>IF(AU7="",NA(),AU7)</f>
        <v>333</v>
      </c>
      <c r="AV6" s="21">
        <f t="shared" ref="AV6:BD6" si="6">IF(AV7="",NA(),AV7)</f>
        <v>344.66</v>
      </c>
      <c r="AW6" s="21">
        <f t="shared" si="6"/>
        <v>343.77</v>
      </c>
      <c r="AX6" s="21">
        <f t="shared" si="6"/>
        <v>314.38</v>
      </c>
      <c r="AY6" s="21">
        <f t="shared" si="6"/>
        <v>337.88</v>
      </c>
      <c r="AZ6" s="21">
        <f t="shared" si="6"/>
        <v>258.14999999999998</v>
      </c>
      <c r="BA6" s="21">
        <f t="shared" si="6"/>
        <v>255.33</v>
      </c>
      <c r="BB6" s="21">
        <f t="shared" si="6"/>
        <v>241.92</v>
      </c>
      <c r="BC6" s="21">
        <f t="shared" si="6"/>
        <v>222.35</v>
      </c>
      <c r="BD6" s="21">
        <f t="shared" si="6"/>
        <v>162.84</v>
      </c>
      <c r="BE6" s="20" t="str">
        <f>IF(BE7="","",IF(BE7="-","【-】","【"&amp;SUBSTITUTE(TEXT(BE7,"#,##0.00"),"-","△")&amp;"】"))</f>
        <v>【71.46】</v>
      </c>
      <c r="BF6" s="21">
        <f>IF(BF7="",NA(),BF7)</f>
        <v>1335.36</v>
      </c>
      <c r="BG6" s="21">
        <f t="shared" ref="BG6:BO6" si="7">IF(BG7="",NA(),BG7)</f>
        <v>1253.4000000000001</v>
      </c>
      <c r="BH6" s="21">
        <f t="shared" si="7"/>
        <v>1179.47</v>
      </c>
      <c r="BI6" s="21">
        <f t="shared" si="7"/>
        <v>1148.04</v>
      </c>
      <c r="BJ6" s="21">
        <f t="shared" si="7"/>
        <v>1065.02</v>
      </c>
      <c r="BK6" s="21">
        <f t="shared" si="7"/>
        <v>1867.86</v>
      </c>
      <c r="BL6" s="21">
        <f t="shared" si="7"/>
        <v>1786.64</v>
      </c>
      <c r="BM6" s="21">
        <f t="shared" si="7"/>
        <v>2780.59</v>
      </c>
      <c r="BN6" s="21">
        <f t="shared" si="7"/>
        <v>2315.54</v>
      </c>
      <c r="BO6" s="21">
        <f t="shared" si="7"/>
        <v>2349.4899999999998</v>
      </c>
      <c r="BP6" s="20" t="str">
        <f>IF(BP7="","",IF(BP7="-","【-】","【"&amp;SUBSTITUTE(TEXT(BP7,"#,##0.00"),"-","△")&amp;"】"))</f>
        <v>【1,223.19】</v>
      </c>
      <c r="BQ6" s="21">
        <f>IF(BQ7="",NA(),BQ7)</f>
        <v>49.29</v>
      </c>
      <c r="BR6" s="21">
        <f t="shared" ref="BR6:BZ6" si="8">IF(BR7="",NA(),BR7)</f>
        <v>37.89</v>
      </c>
      <c r="BS6" s="21">
        <f t="shared" si="8"/>
        <v>46.46</v>
      </c>
      <c r="BT6" s="21">
        <f t="shared" si="8"/>
        <v>41.62</v>
      </c>
      <c r="BU6" s="21">
        <f t="shared" si="8"/>
        <v>40.880000000000003</v>
      </c>
      <c r="BV6" s="21">
        <f t="shared" si="8"/>
        <v>46.93</v>
      </c>
      <c r="BW6" s="21">
        <f t="shared" si="8"/>
        <v>46.93</v>
      </c>
      <c r="BX6" s="21">
        <f t="shared" si="8"/>
        <v>42.27</v>
      </c>
      <c r="BY6" s="21">
        <f t="shared" si="8"/>
        <v>52.14</v>
      </c>
      <c r="BZ6" s="21">
        <f t="shared" si="8"/>
        <v>64.17</v>
      </c>
      <c r="CA6" s="20" t="str">
        <f>IF(CA7="","",IF(CA7="-","【-】","【"&amp;SUBSTITUTE(TEXT(CA7,"#,##0.00"),"-","△")&amp;"】"))</f>
        <v>【37.21】</v>
      </c>
      <c r="CB6" s="21">
        <f>IF(CB7="",NA(),CB7)</f>
        <v>362.16</v>
      </c>
      <c r="CC6" s="21">
        <f t="shared" ref="CC6:CK6" si="9">IF(CC7="",NA(),CC7)</f>
        <v>472.65</v>
      </c>
      <c r="CD6" s="21">
        <f t="shared" si="9"/>
        <v>390.98</v>
      </c>
      <c r="CE6" s="21">
        <f t="shared" si="9"/>
        <v>436.23</v>
      </c>
      <c r="CF6" s="21">
        <f t="shared" si="9"/>
        <v>445.94</v>
      </c>
      <c r="CG6" s="21">
        <f t="shared" si="9"/>
        <v>346.96</v>
      </c>
      <c r="CH6" s="21">
        <f t="shared" si="9"/>
        <v>345.6</v>
      </c>
      <c r="CI6" s="21">
        <f t="shared" si="9"/>
        <v>332.54</v>
      </c>
      <c r="CJ6" s="21">
        <f t="shared" si="9"/>
        <v>262</v>
      </c>
      <c r="CK6" s="21">
        <f t="shared" si="9"/>
        <v>213.81</v>
      </c>
      <c r="CL6" s="20" t="str">
        <f>IF(CL7="","",IF(CL7="-","【-】","【"&amp;SUBSTITUTE(TEXT(CL7,"#,##0.00"),"-","△")&amp;"】"))</f>
        <v>【462.49】</v>
      </c>
      <c r="CM6" s="21">
        <f>IF(CM7="",NA(),CM7)</f>
        <v>45</v>
      </c>
      <c r="CN6" s="21">
        <f t="shared" ref="CN6:CV6" si="10">IF(CN7="",NA(),CN7)</f>
        <v>45.77</v>
      </c>
      <c r="CO6" s="21">
        <f t="shared" si="10"/>
        <v>44.62</v>
      </c>
      <c r="CP6" s="21">
        <f t="shared" si="10"/>
        <v>43.85</v>
      </c>
      <c r="CQ6" s="21">
        <f t="shared" si="10"/>
        <v>43.85</v>
      </c>
      <c r="CR6" s="21">
        <f t="shared" si="10"/>
        <v>29.12</v>
      </c>
      <c r="CS6" s="21">
        <f t="shared" si="10"/>
        <v>29.1</v>
      </c>
      <c r="CT6" s="21">
        <f t="shared" si="10"/>
        <v>32.119999999999997</v>
      </c>
      <c r="CU6" s="21">
        <f t="shared" si="10"/>
        <v>32.729999999999997</v>
      </c>
      <c r="CV6" s="21">
        <f t="shared" si="10"/>
        <v>43.89</v>
      </c>
      <c r="CW6" s="20" t="str">
        <f>IF(CW7="","",IF(CW7="-","【-】","【"&amp;SUBSTITUTE(TEXT(CW7,"#,##0.00"),"-","△")&amp;"】"))</f>
        <v>【30.09】</v>
      </c>
      <c r="CX6" s="21">
        <f>IF(CX7="",NA(),CX7)</f>
        <v>48.29</v>
      </c>
      <c r="CY6" s="21">
        <f t="shared" ref="CY6:DG6" si="11">IF(CY7="",NA(),CY7)</f>
        <v>56.98</v>
      </c>
      <c r="CZ6" s="21">
        <f t="shared" si="11"/>
        <v>50.85</v>
      </c>
      <c r="DA6" s="21">
        <f t="shared" si="11"/>
        <v>55.88</v>
      </c>
      <c r="DB6" s="21">
        <f t="shared" si="11"/>
        <v>56.68</v>
      </c>
      <c r="DC6" s="21">
        <f t="shared" si="11"/>
        <v>64.42</v>
      </c>
      <c r="DD6" s="21">
        <f t="shared" si="11"/>
        <v>63.84</v>
      </c>
      <c r="DE6" s="21">
        <f t="shared" si="11"/>
        <v>61.64</v>
      </c>
      <c r="DF6" s="21">
        <f t="shared" si="11"/>
        <v>66.47</v>
      </c>
      <c r="DG6" s="21">
        <f t="shared" si="11"/>
        <v>68.97</v>
      </c>
      <c r="DH6" s="20" t="str">
        <f>IF(DH7="","",IF(DH7="-","【-】","【"&amp;SUBSTITUTE(TEXT(DH7,"#,##0.00"),"-","△")&amp;"】"))</f>
        <v>【80.97】</v>
      </c>
      <c r="DI6" s="21">
        <f>IF(DI7="",NA(),DI7)</f>
        <v>11.63</v>
      </c>
      <c r="DJ6" s="21">
        <f t="shared" ref="DJ6:DR6" si="12">IF(DJ7="",NA(),DJ7)</f>
        <v>13.98</v>
      </c>
      <c r="DK6" s="21">
        <f t="shared" si="12"/>
        <v>16.329999999999998</v>
      </c>
      <c r="DL6" s="21">
        <f t="shared" si="12"/>
        <v>18.670000000000002</v>
      </c>
      <c r="DM6" s="21">
        <f t="shared" si="12"/>
        <v>21.02</v>
      </c>
      <c r="DN6" s="21">
        <f t="shared" si="12"/>
        <v>10.65</v>
      </c>
      <c r="DO6" s="21">
        <f t="shared" si="12"/>
        <v>13.39</v>
      </c>
      <c r="DP6" s="21">
        <f t="shared" si="12"/>
        <v>15.76</v>
      </c>
      <c r="DQ6" s="21">
        <f t="shared" si="12"/>
        <v>18.13</v>
      </c>
      <c r="DR6" s="21">
        <f t="shared" si="12"/>
        <v>18.39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2">
      <c r="A7" s="14"/>
      <c r="B7" s="23">
        <v>2024</v>
      </c>
      <c r="C7" s="23">
        <v>32115</v>
      </c>
      <c r="D7" s="23">
        <v>46</v>
      </c>
      <c r="E7" s="23">
        <v>17</v>
      </c>
      <c r="F7" s="23">
        <v>6</v>
      </c>
      <c r="G7" s="23">
        <v>0</v>
      </c>
      <c r="H7" s="23" t="s">
        <v>95</v>
      </c>
      <c r="I7" s="23" t="s">
        <v>96</v>
      </c>
      <c r="J7" s="23" t="s">
        <v>97</v>
      </c>
      <c r="K7" s="23" t="s">
        <v>98</v>
      </c>
      <c r="L7" s="23" t="s">
        <v>99</v>
      </c>
      <c r="M7" s="23" t="s">
        <v>100</v>
      </c>
      <c r="N7" s="24" t="s">
        <v>101</v>
      </c>
      <c r="O7" s="24">
        <v>73.62</v>
      </c>
      <c r="P7" s="24">
        <v>3.04</v>
      </c>
      <c r="Q7" s="24">
        <v>99.47</v>
      </c>
      <c r="R7" s="24">
        <v>3740</v>
      </c>
      <c r="S7" s="24">
        <v>28934</v>
      </c>
      <c r="T7" s="24">
        <v>440.35</v>
      </c>
      <c r="U7" s="24">
        <v>65.709999999999994</v>
      </c>
      <c r="V7" s="24">
        <v>868</v>
      </c>
      <c r="W7" s="24">
        <v>1.08</v>
      </c>
      <c r="X7" s="24">
        <v>803.7</v>
      </c>
      <c r="Y7" s="24">
        <v>98.98</v>
      </c>
      <c r="Z7" s="24">
        <v>93.97</v>
      </c>
      <c r="AA7" s="24">
        <v>101.91</v>
      </c>
      <c r="AB7" s="24">
        <v>100.65</v>
      </c>
      <c r="AC7" s="24">
        <v>101.11</v>
      </c>
      <c r="AD7" s="24">
        <v>98.48</v>
      </c>
      <c r="AE7" s="24">
        <v>94.93</v>
      </c>
      <c r="AF7" s="24">
        <v>101.1</v>
      </c>
      <c r="AG7" s="24">
        <v>102.39</v>
      </c>
      <c r="AH7" s="24">
        <v>105.12</v>
      </c>
      <c r="AI7" s="24">
        <v>104.55</v>
      </c>
      <c r="AJ7" s="24">
        <v>0</v>
      </c>
      <c r="AK7" s="24">
        <v>11.33</v>
      </c>
      <c r="AL7" s="24">
        <v>0</v>
      </c>
      <c r="AM7" s="24">
        <v>0</v>
      </c>
      <c r="AN7" s="24">
        <v>0</v>
      </c>
      <c r="AO7" s="24">
        <v>121.31</v>
      </c>
      <c r="AP7" s="24">
        <v>141.65</v>
      </c>
      <c r="AQ7" s="24">
        <v>140.91999999999999</v>
      </c>
      <c r="AR7" s="24">
        <v>131.72</v>
      </c>
      <c r="AS7" s="24">
        <v>103.23</v>
      </c>
      <c r="AT7" s="24">
        <v>84.87</v>
      </c>
      <c r="AU7" s="24">
        <v>333</v>
      </c>
      <c r="AV7" s="24">
        <v>344.66</v>
      </c>
      <c r="AW7" s="24">
        <v>343.77</v>
      </c>
      <c r="AX7" s="24">
        <v>314.38</v>
      </c>
      <c r="AY7" s="24">
        <v>337.88</v>
      </c>
      <c r="AZ7" s="24">
        <v>258.14999999999998</v>
      </c>
      <c r="BA7" s="24">
        <v>255.33</v>
      </c>
      <c r="BB7" s="24">
        <v>241.92</v>
      </c>
      <c r="BC7" s="24">
        <v>222.35</v>
      </c>
      <c r="BD7" s="24">
        <v>162.84</v>
      </c>
      <c r="BE7" s="24">
        <v>71.459999999999994</v>
      </c>
      <c r="BF7" s="24">
        <v>1335.36</v>
      </c>
      <c r="BG7" s="24">
        <v>1253.4000000000001</v>
      </c>
      <c r="BH7" s="24">
        <v>1179.47</v>
      </c>
      <c r="BI7" s="24">
        <v>1148.04</v>
      </c>
      <c r="BJ7" s="24">
        <v>1065.02</v>
      </c>
      <c r="BK7" s="24">
        <v>1867.86</v>
      </c>
      <c r="BL7" s="24">
        <v>1786.64</v>
      </c>
      <c r="BM7" s="24">
        <v>2780.59</v>
      </c>
      <c r="BN7" s="24">
        <v>2315.54</v>
      </c>
      <c r="BO7" s="24">
        <v>2349.4899999999998</v>
      </c>
      <c r="BP7" s="24">
        <v>1223.19</v>
      </c>
      <c r="BQ7" s="24">
        <v>49.29</v>
      </c>
      <c r="BR7" s="24">
        <v>37.89</v>
      </c>
      <c r="BS7" s="24">
        <v>46.46</v>
      </c>
      <c r="BT7" s="24">
        <v>41.62</v>
      </c>
      <c r="BU7" s="24">
        <v>40.880000000000003</v>
      </c>
      <c r="BV7" s="24">
        <v>46.93</v>
      </c>
      <c r="BW7" s="24">
        <v>46.93</v>
      </c>
      <c r="BX7" s="24">
        <v>42.27</v>
      </c>
      <c r="BY7" s="24">
        <v>52.14</v>
      </c>
      <c r="BZ7" s="24">
        <v>64.17</v>
      </c>
      <c r="CA7" s="24">
        <v>37.21</v>
      </c>
      <c r="CB7" s="24">
        <v>362.16</v>
      </c>
      <c r="CC7" s="24">
        <v>472.65</v>
      </c>
      <c r="CD7" s="24">
        <v>390.98</v>
      </c>
      <c r="CE7" s="24">
        <v>436.23</v>
      </c>
      <c r="CF7" s="24">
        <v>445.94</v>
      </c>
      <c r="CG7" s="24">
        <v>346.96</v>
      </c>
      <c r="CH7" s="24">
        <v>345.6</v>
      </c>
      <c r="CI7" s="24">
        <v>332.54</v>
      </c>
      <c r="CJ7" s="24">
        <v>262</v>
      </c>
      <c r="CK7" s="24">
        <v>213.81</v>
      </c>
      <c r="CL7" s="24">
        <v>462.49</v>
      </c>
      <c r="CM7" s="24">
        <v>45</v>
      </c>
      <c r="CN7" s="24">
        <v>45.77</v>
      </c>
      <c r="CO7" s="24">
        <v>44.62</v>
      </c>
      <c r="CP7" s="24">
        <v>43.85</v>
      </c>
      <c r="CQ7" s="24">
        <v>43.85</v>
      </c>
      <c r="CR7" s="24">
        <v>29.12</v>
      </c>
      <c r="CS7" s="24">
        <v>29.1</v>
      </c>
      <c r="CT7" s="24">
        <v>32.119999999999997</v>
      </c>
      <c r="CU7" s="24">
        <v>32.729999999999997</v>
      </c>
      <c r="CV7" s="24">
        <v>43.89</v>
      </c>
      <c r="CW7" s="24">
        <v>30.09</v>
      </c>
      <c r="CX7" s="24">
        <v>48.29</v>
      </c>
      <c r="CY7" s="24">
        <v>56.98</v>
      </c>
      <c r="CZ7" s="24">
        <v>50.85</v>
      </c>
      <c r="DA7" s="24">
        <v>55.88</v>
      </c>
      <c r="DB7" s="24">
        <v>56.68</v>
      </c>
      <c r="DC7" s="24">
        <v>64.42</v>
      </c>
      <c r="DD7" s="24">
        <v>63.84</v>
      </c>
      <c r="DE7" s="24">
        <v>61.64</v>
      </c>
      <c r="DF7" s="24">
        <v>66.47</v>
      </c>
      <c r="DG7" s="24">
        <v>68.97</v>
      </c>
      <c r="DH7" s="24">
        <v>80.97</v>
      </c>
      <c r="DI7" s="24">
        <v>11.63</v>
      </c>
      <c r="DJ7" s="24">
        <v>13.98</v>
      </c>
      <c r="DK7" s="24">
        <v>16.329999999999998</v>
      </c>
      <c r="DL7" s="24">
        <v>18.670000000000002</v>
      </c>
      <c r="DM7" s="24">
        <v>21.02</v>
      </c>
      <c r="DN7" s="24">
        <v>10.65</v>
      </c>
      <c r="DO7" s="24">
        <v>13.39</v>
      </c>
      <c r="DP7" s="24">
        <v>15.76</v>
      </c>
      <c r="DQ7" s="24">
        <v>18.13</v>
      </c>
      <c r="DR7" s="24">
        <v>18.39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2025-12-23T06:25:29Z</dcterms:created>
  <dcterms:modified xsi:type="dcterms:W3CDTF">2026-03-09T00:57:24Z</dcterms:modified>
  <cp:category/>
</cp:coreProperties>
</file>