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aoyagi1972\Desktop\"/>
    </mc:Choice>
  </mc:AlternateContent>
  <xr:revisionPtr revIDLastSave="0" documentId="13_ncr:1_{2596C366-F5A5-4B6E-9D2E-7B388868F579}" xr6:coauthVersionLast="47" xr6:coauthVersionMax="47" xr10:uidLastSave="{00000000-0000-0000-0000-000000000000}"/>
  <workbookProtection workbookAlgorithmName="SHA-512" workbookHashValue="PS0OKQDaV6rakFNqd0Dsbb6e7FACWETDKMh6gCIzJqVznxUbWST6swg+gZGV8myNdLhh4QtqAnF8mi7komH3Ew==" workbookSaltValue="F/0O+q6s9Id5mWZr2RJhMA=="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<sst xmlns="http://schemas.openxmlformats.org/spreadsheetml/2006/main" count="228" uniqueCount="112">
  <si>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</si>
  <si>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</si>
  <si>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</si>
  <si>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</si>
  <si>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</si>
  <si>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</si>
  <si>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</si>
  <si>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</si>
  <si>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</si>
  <si>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</si>
  <si>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</si>
  <si>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</si>
  <si>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</si>
  <si>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</si>
  <si>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</si>
  <si>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</si>
  <si>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</si>
  <si>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</si>
  <si>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</si>
  <si>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</si>
  <si>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</si>
  <si>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</si>
  <si>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</si>
  <si>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</si>
  <si>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</si>
  <si>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</si>
  <si>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</si>
  <si>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</si>
  <si>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</si>
  <si>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</si>
  <si>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</si>
  <si>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</si>
  <si>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</si>
  <si>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</si>
  <si>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</si>
  <si>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</si>
  <si>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</si>
  <si>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</si>
  <si>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</si>
  <si>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</si>
  <si>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</si>
  <si>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</si>
  <si>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</si>
  <si>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</si>
  <si>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</si>
  <si>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</si>
  <si>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</si>
  <si>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</si>
  <si>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</si>
  <si>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</si>
  <si>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</si>
  <si>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</si>
  <si>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</si>
  <si>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</si>
  <si>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</si>
  <si>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</si>
  <si>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</si>
  <si>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</si>
  <si>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</si>
  <si>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</si>
  <si>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</si>
  <si>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</si>
  <si>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</si>
  <si>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</si>
  <si>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</si>
  <si>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</si>
  <si>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</si>
  <si>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</si>
  <si>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</si>
  <si>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</si>
  <si>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</si>
  <si>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</si>
  <si>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</si>
  <si>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</si>
  <si>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</si>
  <si>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</si>
  <si>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</si>
  <si>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</si>
  <si>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</si>
  <si>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</si>
  <si>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</si>
  <si>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</si>
  <si>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</si>
  <si>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</si>
  <si>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</si>
  <si>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</si>
  <si>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</si>
  <si>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</si>
  <si>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</si>
  <si>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</si>
  <si>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</si>
  <si>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</si>
  <si>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釜石市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</si>
  <si>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</si>
  <si>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</si>
  <si>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</si>
  <si>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</si>
  <si>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</si>
  <si>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</si>
  <si>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</si>
  <si>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</si>
  <si>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</si>
  <si>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</si>
  <si>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</si>
  <si>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</si>
  <si>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</si>
  <si>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</si>
  <si>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</si>
  <si>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</si>
  <si>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有形固定資産減価償却率は、類似団体平均値を下回っていますが、今後も復興事業で整備した施設に係る償却費計上により上昇が見込まれます。
　管路経年化率は、給水区域拡張期に布設した多くの水道管が、順次法定耐用年数（40年）を迎えており、今後も上昇が続くことから、老朽化する施設への対応を計画的に進める必要があります。
　管路更新率は、類似団体平均値より高くなっていますが、有形固定資産減価償却率と管路経年化率の状況を踏まえ、計画的な更新とその財源確保に努めてまいります。
</t>
    <rPh sb="22" eb="24">
      <t>シタマワ</t>
    </rPh>
    <rPh sb="31" eb="33">
      <t>コンゴ</t>
    </rPh>
    <rPh sb="34" eb="36">
      <t>フッコウ</t>
    </rPh>
    <rPh sb="36" eb="38">
      <t>ジギョウ</t>
    </rPh>
    <rPh sb="39" eb="41">
      <t>セイビ</t>
    </rPh>
    <rPh sb="43" eb="45">
      <t>シセツ</t>
    </rPh>
    <rPh sb="46" eb="47">
      <t>カカ</t>
    </rPh>
    <rPh sb="48" eb="51">
      <t>ショウキャクヒ</t>
    </rPh>
    <rPh sb="51" eb="53">
      <t>ケイジョウ</t>
    </rPh>
    <rPh sb="56" eb="58">
      <t>ジョウショウ</t>
    </rPh>
    <rPh sb="59" eb="61">
      <t>ミコ</t>
    </rPh>
    <rPh sb="88" eb="89">
      <t>オオ</t>
    </rPh>
    <rPh sb="98" eb="100">
      <t>ホウテイ</t>
    </rPh>
    <rPh sb="102" eb="104">
      <t>ネンスウ</t>
    </rPh>
    <rPh sb="107" eb="108">
      <t>ネン</t>
    </rPh>
    <rPh sb="110" eb="111">
      <t>ムカ</t>
    </rPh>
    <rPh sb="116" eb="118">
      <t>コンゴ</t>
    </rPh>
    <rPh sb="119" eb="121">
      <t>ジョウショウ</t>
    </rPh>
    <rPh sb="122" eb="123">
      <t>ツヅ</t>
    </rPh>
    <rPh sb="138" eb="140">
      <t>タイオウ</t>
    </rPh>
    <rPh sb="141" eb="144">
      <t>ケイカクテキ</t>
    </rPh>
    <rPh sb="145" eb="146">
      <t>スス</t>
    </rPh>
    <rPh sb="148" eb="150">
      <t>ヒツヨウ</t>
    </rPh>
    <rPh sb="158" eb="160">
      <t>カンロ</t>
    </rPh>
    <rPh sb="160" eb="162">
      <t>コウシン</t>
    </rPh>
    <rPh sb="162" eb="163">
      <t>リツ</t>
    </rPh>
    <rPh sb="165" eb="167">
      <t>ルイジ</t>
    </rPh>
    <rPh sb="167" eb="169">
      <t>ダンタイ</t>
    </rPh>
    <rPh sb="169" eb="172">
      <t>ヘイキンチ</t>
    </rPh>
    <rPh sb="174" eb="175">
      <t>タカ</t>
    </rPh>
    <rPh sb="203" eb="205">
      <t>ジョウキョウ</t>
    </rPh>
    <rPh sb="206" eb="207">
      <t>フ</t>
    </rPh>
    <phoneticPr fontId="16"/>
  </si>
  <si>
    <t>　現状では独立採算での事業を継続しており、経営の健全性、効率性は、概ね良好な状態を維持しておりますが、今後は、将来にわたり、給水人口の減少から水需要は減少し、大幅な収益の増加は見込めません。さらに経年施設の更新費用や安定供給に係る維持管理費の増加、災害対策など大きな課題を抱えており、経営環境は厳しさを増すことが予想されます。　
　今後も安定的な事業運営を継続するため、アセットマネジメントを実践し、水道施設の適正な維持管理に努めます。</t>
    <rPh sb="1" eb="3">
      <t>ゲンジョウ</t>
    </rPh>
    <rPh sb="33" eb="34">
      <t>オオム</t>
    </rPh>
    <rPh sb="35" eb="37">
      <t>リョウコウ</t>
    </rPh>
    <rPh sb="38" eb="40">
      <t>ジョウタイ</t>
    </rPh>
    <rPh sb="41" eb="43">
      <t>イジ</t>
    </rPh>
    <rPh sb="51" eb="53">
      <t>コンゴ</t>
    </rPh>
    <rPh sb="55" eb="57">
      <t>ショウライ</t>
    </rPh>
    <rPh sb="62" eb="64">
      <t>キュウスイ</t>
    </rPh>
    <rPh sb="64" eb="66">
      <t>ジンコウ</t>
    </rPh>
    <rPh sb="67" eb="69">
      <t>ゲンショウ</t>
    </rPh>
    <rPh sb="71" eb="74">
      <t>ミズジュヨウ</t>
    </rPh>
    <rPh sb="75" eb="77">
      <t>ゲンショウ</t>
    </rPh>
    <rPh sb="79" eb="81">
      <t>オオハバ</t>
    </rPh>
    <rPh sb="82" eb="84">
      <t>シュウエキ</t>
    </rPh>
    <rPh sb="85" eb="87">
      <t>ゾウカ</t>
    </rPh>
    <rPh sb="88" eb="90">
      <t>ミコ</t>
    </rPh>
    <rPh sb="98" eb="100">
      <t>ケイネン</t>
    </rPh>
    <rPh sb="108" eb="110">
      <t>アンテイ</t>
    </rPh>
    <rPh sb="110" eb="112">
      <t>キョウキュウ</t>
    </rPh>
    <rPh sb="113" eb="114">
      <t>カカ</t>
    </rPh>
    <rPh sb="115" eb="117">
      <t>イジ</t>
    </rPh>
    <rPh sb="117" eb="120">
      <t>カンリヒ</t>
    </rPh>
    <rPh sb="121" eb="123">
      <t>ゾウカ</t>
    </rPh>
    <rPh sb="124" eb="126">
      <t>サイガイ</t>
    </rPh>
    <rPh sb="126" eb="128">
      <t>タイサク</t>
    </rPh>
    <rPh sb="130" eb="131">
      <t>オオ</t>
    </rPh>
    <rPh sb="133" eb="135">
      <t>カダイ</t>
    </rPh>
    <rPh sb="136" eb="137">
      <t>カカ</t>
    </rPh>
    <rPh sb="151" eb="152">
      <t>マ</t>
    </rPh>
    <rPh sb="164" eb="166">
      <t>コンゴ</t>
    </rPh>
    <rPh sb="183" eb="185">
      <t>アンゼン</t>
    </rPh>
    <rPh sb="196" eb="198">
      <t>ジッセン</t>
    </rPh>
    <rPh sb="200" eb="204">
      <t>スイドウシセツ</t>
    </rPh>
    <rPh sb="205" eb="207">
      <t>テキセイ</t>
    </rPh>
    <rPh sb="208" eb="212">
      <t>イジカンリ</t>
    </rPh>
    <rPh sb="213" eb="214">
      <t>ツト</t>
    </rPh>
    <phoneticPr fontId="16"/>
  </si>
  <si>
    <t>　経常収支比率は100％以上で推移し単年度収支の黒字を維持しておりますが、前年度と比較すると減少しており、給水収益は減少する一方で維持管理費等の費用は増加していくことが見込まれ、今後もこの比率は減少することが予想されます。
　累積欠損金は発生しておりませんが、今後、将来にわたり、給水人口の減少等による給水収益の減少が見込まれることから、経営の健全性の確保が必要です。
　流動比率は、100％を上回る水準を維持しており、短期的な支払能力に問題はなく、当面資金不足に陥る見込はありません。
　企業債残高は新規借入れがなく、年々減少しておりますが、給水収益は減少傾向にあり、今後の施設整備における財源には企業債を予定することから、比率が高まることが予想されます。
　料金回収率は、給水収益が減少傾向にあるものの100％以上の水準を維持しておりますが、人口減少等に伴う給水料の減少と近年の物価高騰等による費用の増加により割合が減少傾向にあることから、水道料金の改定も視野に入れた料金の適正化に加えて、中長期の視点に立った経営戦略の策定等により安定的な事業経営を目指します。
　給水原価は平均値をやや下回っておりますが、今後は減価償却費や維持管理費の増加等により、高まることが予想されます。
　施設利用率は類似団体より低い水準で推移しています。施設能力に余力があるとも言えますが、効率的な利用に努めます。
　有収率が前年度を下回った要因は老朽管からの漏水と想定されることから、管路の漏水調査や老朽管の計画的な更新により有収率の改善に努めます。</t>
    <rPh sb="5" eb="7">
      <t>ヒリツ</t>
    </rPh>
    <rPh sb="12" eb="14">
      <t>イジョウ</t>
    </rPh>
    <rPh sb="15" eb="17">
      <t>スイイ</t>
    </rPh>
    <rPh sb="18" eb="21">
      <t>タンネンド</t>
    </rPh>
    <rPh sb="21" eb="23">
      <t>シュウシ</t>
    </rPh>
    <rPh sb="27" eb="29">
      <t>イジ</t>
    </rPh>
    <rPh sb="37" eb="40">
      <t>ゼンネンド</t>
    </rPh>
    <rPh sb="41" eb="43">
      <t>ヒカク</t>
    </rPh>
    <rPh sb="46" eb="48">
      <t>ゲンショウ</t>
    </rPh>
    <rPh sb="53" eb="57">
      <t>キュウスイシュウエキ</t>
    </rPh>
    <rPh sb="58" eb="60">
      <t>ゲンショウ</t>
    </rPh>
    <rPh sb="62" eb="64">
      <t>イッポウ</t>
    </rPh>
    <rPh sb="65" eb="70">
      <t>イジカンリヒ</t>
    </rPh>
    <rPh sb="70" eb="71">
      <t>トウ</t>
    </rPh>
    <rPh sb="72" eb="74">
      <t>ヒヨウ</t>
    </rPh>
    <rPh sb="75" eb="77">
      <t>ゾウカ</t>
    </rPh>
    <rPh sb="84" eb="86">
      <t>ミコ</t>
    </rPh>
    <rPh sb="89" eb="91">
      <t>コンゴ</t>
    </rPh>
    <rPh sb="94" eb="96">
      <t>ヒリツ</t>
    </rPh>
    <rPh sb="97" eb="99">
      <t>ゲンショウ</t>
    </rPh>
    <rPh sb="104" eb="106">
      <t>ヨソウ</t>
    </rPh>
    <rPh sb="120" eb="122">
      <t>ハッセイ</t>
    </rPh>
    <rPh sb="133" eb="135">
      <t>ショウライ</t>
    </rPh>
    <rPh sb="141" eb="143">
      <t>キュウスイ</t>
    </rPh>
    <rPh sb="146" eb="148">
      <t>ゲンショウ</t>
    </rPh>
    <rPh sb="148" eb="149">
      <t>トウ</t>
    </rPh>
    <rPh sb="152" eb="154">
      <t>キュウスイ</t>
    </rPh>
    <rPh sb="154" eb="156">
      <t>シュウエキ</t>
    </rPh>
    <rPh sb="157" eb="159">
      <t>ゲンショウ</t>
    </rPh>
    <rPh sb="160" eb="162">
      <t>ミコ</t>
    </rPh>
    <rPh sb="170" eb="172">
      <t>ケイエイ</t>
    </rPh>
    <rPh sb="173" eb="176">
      <t>ケンゼンセイ</t>
    </rPh>
    <rPh sb="177" eb="179">
      <t>カクホ</t>
    </rPh>
    <rPh sb="180" eb="182">
      <t>ヒツヨウ</t>
    </rPh>
    <rPh sb="198" eb="200">
      <t>ウワマワ</t>
    </rPh>
    <rPh sb="201" eb="203">
      <t>スイジュン</t>
    </rPh>
    <rPh sb="204" eb="206">
      <t>イジ</t>
    </rPh>
    <rPh sb="211" eb="214">
      <t>タンキテキ</t>
    </rPh>
    <rPh sb="215" eb="217">
      <t>シハラ</t>
    </rPh>
    <rPh sb="217" eb="219">
      <t>ノウリョク</t>
    </rPh>
    <rPh sb="220" eb="222">
      <t>モンダイ</t>
    </rPh>
    <rPh sb="273" eb="275">
      <t>キュウスイ</t>
    </rPh>
    <rPh sb="275" eb="277">
      <t>シュウエキ</t>
    </rPh>
    <rPh sb="278" eb="280">
      <t>ゲンショウ</t>
    </rPh>
    <rPh sb="280" eb="282">
      <t>ケイコウ</t>
    </rPh>
    <rPh sb="289" eb="291">
      <t>シセツ</t>
    </rPh>
    <rPh sb="291" eb="293">
      <t>セイビ</t>
    </rPh>
    <rPh sb="297" eb="299">
      <t>ザイゲン</t>
    </rPh>
    <rPh sb="301" eb="303">
      <t>キギョウ</t>
    </rPh>
    <rPh sb="303" eb="304">
      <t>サイ</t>
    </rPh>
    <rPh sb="305" eb="307">
      <t>ヨテイ</t>
    </rPh>
    <rPh sb="314" eb="316">
      <t>ヒリツ</t>
    </rPh>
    <rPh sb="317" eb="318">
      <t>タカ</t>
    </rPh>
    <rPh sb="323" eb="325">
      <t>ヨソウ</t>
    </rPh>
    <rPh sb="407" eb="409">
      <t>ワリアイ</t>
    </rPh>
    <rPh sb="443" eb="444">
      <t>クワ</t>
    </rPh>
    <rPh sb="464" eb="465">
      <t>ヒト</t>
    </rPh>
    <rPh sb="486" eb="488">
      <t>キュウスイ</t>
    </rPh>
    <rPh sb="488" eb="490">
      <t>ゲンカ</t>
    </rPh>
    <rPh sb="512" eb="514">
      <t>ゲンカ</t>
    </rPh>
    <rPh sb="515" eb="520">
      <t>イジカンリヒ</t>
    </rPh>
    <rPh sb="520" eb="522">
      <t>ショウキャク</t>
    </rPh>
    <rPh sb="522" eb="523">
      <t>ヒ</t>
    </rPh>
    <rPh sb="524" eb="526">
      <t>ゾウカ</t>
    </rPh>
    <rPh sb="526" eb="527">
      <t>トウ</t>
    </rPh>
    <rPh sb="531" eb="532">
      <t>タカ</t>
    </rPh>
    <rPh sb="537" eb="539">
      <t>ヨソウ</t>
    </rPh>
    <rPh sb="552" eb="554">
      <t>ルイジ</t>
    </rPh>
    <rPh sb="554" eb="556">
      <t>ダンタイ</t>
    </rPh>
    <rPh sb="558" eb="559">
      <t>ヒク</t>
    </rPh>
    <rPh sb="560" eb="562">
      <t>スイジュン</t>
    </rPh>
    <rPh sb="563" eb="565">
      <t>スイイ</t>
    </rPh>
    <rPh sb="571" eb="573">
      <t>シセツ</t>
    </rPh>
    <rPh sb="573" eb="575">
      <t>ノウリョク</t>
    </rPh>
    <rPh sb="576" eb="578">
      <t>ヨリョク</t>
    </rPh>
    <rPh sb="583" eb="584">
      <t>イ</t>
    </rPh>
    <rPh sb="589" eb="592">
      <t>コウリツテキ</t>
    </rPh>
    <rPh sb="593" eb="595">
      <t>リヨウ</t>
    </rPh>
    <rPh sb="596" eb="597">
      <t>ツト</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</si>
</sst>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7" fillId="0" borderId="9" xfId="2" applyFont="1" applyBorder="1" applyAlignment="1" applyProtection="1">
      <alignment horizontal="left" vertical="top" wrapText="1"/>
      <protection locked="0"/>
    </xf>
    <xf numFmtId="0" fontId="17" fillId="0" borderId="0" xfId="2" applyFont="1" applyAlignment="1" applyProtection="1">
      <alignment horizontal="left" vertical="top" wrapText="1"/>
      <protection locked="0"/>
    </xf>
    <xf numFmtId="0" fontId="17" fillId="0" borderId="10" xfId="2" applyFont="1" applyBorder="1" applyAlignment="1" applyProtection="1">
      <alignment horizontal="left" vertical="top" wrapText="1"/>
      <protection locked="0"/>
    </xf>
  </cellXfs>
  <cellStyles count="3">
    <cellStyle name="桁区切り" xfId="1" builtinId="6"/>
    <cellStyle name="標準" xfId="0" builtinId="0"/>
    <cellStyle name="標準 2" xfId="2" xr:uid="{2C700812-B242-41F1-814C-C706A9315F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2.93</c:v>
                </c:pt>
                <c:pt idx="1">
                  <c:v>1.18</c:v>
                </c:pt>
                <c:pt idx="2">
                  <c:v>0.92</c:v>
                </c:pt>
                <c:pt idx="3">
                  <c:v>0.51</c:v>
                </c:pt>
                <c:pt idx="4">
                  <c:v>2.7</c:v>
                </c:pt>
              </c:numCache>
            </c:numRef>
          </c:val>
          <c:extLst>
            <c:ext xmlns:c16="http://schemas.microsoft.com/office/drawing/2014/chart" uri="{C3380CC4-5D6E-409C-BE32-E72D297353CC}">
              <c16:uniqueId val="{00000000-47FC-4F98-9F52-72AFD375F0D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0.41</c:v>
                </c:pt>
                <c:pt idx="4">
                  <c:v>0.41</c:v>
                </c:pt>
              </c:numCache>
            </c:numRef>
          </c:val>
          <c:smooth val="0"/>
          <c:extLst>
            <c:ext xmlns:c16="http://schemas.microsoft.com/office/drawing/2014/chart" uri="{C3380CC4-5D6E-409C-BE32-E72D297353CC}">
              <c16:uniqueId val="{00000001-47FC-4F98-9F52-72AFD375F0D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42.14</c:v>
                </c:pt>
                <c:pt idx="1">
                  <c:v>42.73</c:v>
                </c:pt>
                <c:pt idx="2">
                  <c:v>43.12</c:v>
                </c:pt>
                <c:pt idx="3">
                  <c:v>42.46</c:v>
                </c:pt>
                <c:pt idx="4">
                  <c:v>42.88</c:v>
                </c:pt>
              </c:numCache>
            </c:numRef>
          </c:val>
          <c:extLst>
            <c:ext xmlns:c16="http://schemas.microsoft.com/office/drawing/2014/chart" uri="{C3380CC4-5D6E-409C-BE32-E72D297353CC}">
              <c16:uniqueId val="{00000000-7649-4DFC-ADEC-EF08BAC21BD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55.14</c:v>
                </c:pt>
                <c:pt idx="4">
                  <c:v>54.99</c:v>
                </c:pt>
              </c:numCache>
            </c:numRef>
          </c:val>
          <c:smooth val="0"/>
          <c:extLst>
            <c:ext xmlns:c16="http://schemas.microsoft.com/office/drawing/2014/chart" uri="{C3380CC4-5D6E-409C-BE32-E72D297353CC}">
              <c16:uniqueId val="{00000001-7649-4DFC-ADEC-EF08BAC21BD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83.4</c:v>
                </c:pt>
                <c:pt idx="1">
                  <c:v>79.81</c:v>
                </c:pt>
                <c:pt idx="2">
                  <c:v>77.540000000000006</c:v>
                </c:pt>
                <c:pt idx="3">
                  <c:v>76.959999999999994</c:v>
                </c:pt>
                <c:pt idx="4">
                  <c:v>75.099999999999994</c:v>
                </c:pt>
              </c:numCache>
            </c:numRef>
          </c:val>
          <c:extLst>
            <c:ext xmlns:c16="http://schemas.microsoft.com/office/drawing/2014/chart" uri="{C3380CC4-5D6E-409C-BE32-E72D297353CC}">
              <c16:uniqueId val="{00000000-3FA1-4DBC-B3BA-000F0758886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80.13</c:v>
                </c:pt>
                <c:pt idx="4">
                  <c:v>79.34</c:v>
                </c:pt>
              </c:numCache>
            </c:numRef>
          </c:val>
          <c:smooth val="0"/>
          <c:extLst>
            <c:ext xmlns:c16="http://schemas.microsoft.com/office/drawing/2014/chart" uri="{C3380CC4-5D6E-409C-BE32-E72D297353CC}">
              <c16:uniqueId val="{00000001-3FA1-4DBC-B3BA-000F0758886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121.35</c:v>
                </c:pt>
                <c:pt idx="1">
                  <c:v>119.43</c:v>
                </c:pt>
                <c:pt idx="2">
                  <c:v>117.53</c:v>
                </c:pt>
                <c:pt idx="3">
                  <c:v>109.67</c:v>
                </c:pt>
                <c:pt idx="4">
                  <c:v>103.87</c:v>
                </c:pt>
              </c:numCache>
            </c:numRef>
          </c:val>
          <c:extLst>
            <c:ext xmlns:c16="http://schemas.microsoft.com/office/drawing/2014/chart" uri="{C3380CC4-5D6E-409C-BE32-E72D297353CC}">
              <c16:uniqueId val="{00000000-6C9A-4615-8D84-37C8102A5A0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106.01</c:v>
                </c:pt>
                <c:pt idx="4">
                  <c:v>103.74</c:v>
                </c:pt>
              </c:numCache>
            </c:numRef>
          </c:val>
          <c:smooth val="0"/>
          <c:extLst>
            <c:ext xmlns:c16="http://schemas.microsoft.com/office/drawing/2014/chart" uri="{C3380CC4-5D6E-409C-BE32-E72D297353CC}">
              <c16:uniqueId val="{00000001-6C9A-4615-8D84-37C8102A5A0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46.13</c:v>
                </c:pt>
                <c:pt idx="1">
                  <c:v>47.49</c:v>
                </c:pt>
                <c:pt idx="2">
                  <c:v>48.61</c:v>
                </c:pt>
                <c:pt idx="3">
                  <c:v>50.14</c:v>
                </c:pt>
                <c:pt idx="4">
                  <c:v>45.46</c:v>
                </c:pt>
              </c:numCache>
            </c:numRef>
          </c:val>
          <c:extLst>
            <c:ext xmlns:c16="http://schemas.microsoft.com/office/drawing/2014/chart" uri="{C3380CC4-5D6E-409C-BE32-E72D297353CC}">
              <c16:uniqueId val="{00000000-E8EE-4CB3-A0AD-AFEF4941177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52.7</c:v>
                </c:pt>
                <c:pt idx="4">
                  <c:v>53.48</c:v>
                </c:pt>
              </c:numCache>
            </c:numRef>
          </c:val>
          <c:smooth val="0"/>
          <c:extLst>
            <c:ext xmlns:c16="http://schemas.microsoft.com/office/drawing/2014/chart" uri="{C3380CC4-5D6E-409C-BE32-E72D297353CC}">
              <c16:uniqueId val="{00000001-E8EE-4CB3-A0AD-AFEF4941177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30.77</c:v>
                </c:pt>
                <c:pt idx="1">
                  <c:v>32.99</c:v>
                </c:pt>
                <c:pt idx="2">
                  <c:v>35.369999999999997</c:v>
                </c:pt>
                <c:pt idx="3">
                  <c:v>38.39</c:v>
                </c:pt>
                <c:pt idx="4">
                  <c:v>38.119999999999997</c:v>
                </c:pt>
              </c:numCache>
            </c:numRef>
          </c:val>
          <c:extLst>
            <c:ext xmlns:c16="http://schemas.microsoft.com/office/drawing/2014/chart" uri="{C3380CC4-5D6E-409C-BE32-E72D297353CC}">
              <c16:uniqueId val="{00000000-76D3-46C1-958B-B304600F299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22.86</c:v>
                </c:pt>
                <c:pt idx="4">
                  <c:v>24.31</c:v>
                </c:pt>
              </c:numCache>
            </c:numRef>
          </c:val>
          <c:smooth val="0"/>
          <c:extLst>
            <c:ext xmlns:c16="http://schemas.microsoft.com/office/drawing/2014/chart" uri="{C3380CC4-5D6E-409C-BE32-E72D297353CC}">
              <c16:uniqueId val="{00000001-76D3-46C1-958B-B304600F299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76-4056-8E07-EFAB5A92698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9.59</c:v>
                </c:pt>
                <c:pt idx="4">
                  <c:v>11.55</c:v>
                </c:pt>
              </c:numCache>
            </c:numRef>
          </c:val>
          <c:smooth val="0"/>
          <c:extLst>
            <c:ext xmlns:c16="http://schemas.microsoft.com/office/drawing/2014/chart" uri="{C3380CC4-5D6E-409C-BE32-E72D297353CC}">
              <c16:uniqueId val="{00000001-2976-4056-8E07-EFAB5A92698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768.05</c:v>
                </c:pt>
                <c:pt idx="1">
                  <c:v>802.5</c:v>
                </c:pt>
                <c:pt idx="2">
                  <c:v>637.1</c:v>
                </c:pt>
                <c:pt idx="3">
                  <c:v>659.74</c:v>
                </c:pt>
                <c:pt idx="4">
                  <c:v>737.05</c:v>
                </c:pt>
              </c:numCache>
            </c:numRef>
          </c:val>
          <c:extLst>
            <c:ext xmlns:c16="http://schemas.microsoft.com/office/drawing/2014/chart" uri="{C3380CC4-5D6E-409C-BE32-E72D297353CC}">
              <c16:uniqueId val="{00000000-A958-4D3B-86A2-D06968279D7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338.89</c:v>
                </c:pt>
                <c:pt idx="4">
                  <c:v>352.34</c:v>
                </c:pt>
              </c:numCache>
            </c:numRef>
          </c:val>
          <c:smooth val="0"/>
          <c:extLst>
            <c:ext xmlns:c16="http://schemas.microsoft.com/office/drawing/2014/chart" uri="{C3380CC4-5D6E-409C-BE32-E72D297353CC}">
              <c16:uniqueId val="{00000001-A958-4D3B-86A2-D06968279D7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279.81</c:v>
                </c:pt>
                <c:pt idx="1">
                  <c:v>266.87</c:v>
                </c:pt>
                <c:pt idx="2">
                  <c:v>249.01</c:v>
                </c:pt>
                <c:pt idx="3">
                  <c:v>232.72</c:v>
                </c:pt>
                <c:pt idx="4">
                  <c:v>214.09</c:v>
                </c:pt>
              </c:numCache>
            </c:numRef>
          </c:val>
          <c:extLst>
            <c:ext xmlns:c16="http://schemas.microsoft.com/office/drawing/2014/chart" uri="{C3380CC4-5D6E-409C-BE32-E72D297353CC}">
              <c16:uniqueId val="{00000000-49D3-4B12-8BCD-9CA680A238F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400.21</c:v>
                </c:pt>
                <c:pt idx="4">
                  <c:v>391.13</c:v>
                </c:pt>
              </c:numCache>
            </c:numRef>
          </c:val>
          <c:smooth val="0"/>
          <c:extLst>
            <c:ext xmlns:c16="http://schemas.microsoft.com/office/drawing/2014/chart" uri="{C3380CC4-5D6E-409C-BE32-E72D297353CC}">
              <c16:uniqueId val="{00000001-49D3-4B12-8BCD-9CA680A238F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120.89</c:v>
                </c:pt>
                <c:pt idx="1">
                  <c:v>119.48</c:v>
                </c:pt>
                <c:pt idx="2">
                  <c:v>116.84</c:v>
                </c:pt>
                <c:pt idx="3">
                  <c:v>108.41</c:v>
                </c:pt>
                <c:pt idx="4">
                  <c:v>101.77</c:v>
                </c:pt>
              </c:numCache>
            </c:numRef>
          </c:val>
          <c:extLst>
            <c:ext xmlns:c16="http://schemas.microsoft.com/office/drawing/2014/chart" uri="{C3380CC4-5D6E-409C-BE32-E72D297353CC}">
              <c16:uniqueId val="{00000000-A4C3-4702-B8D2-AB6BF3DD0B3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92.83</c:v>
                </c:pt>
                <c:pt idx="4">
                  <c:v>92.16</c:v>
                </c:pt>
              </c:numCache>
            </c:numRef>
          </c:val>
          <c:smooth val="0"/>
          <c:extLst>
            <c:ext xmlns:c16="http://schemas.microsoft.com/office/drawing/2014/chart" uri="{C3380CC4-5D6E-409C-BE32-E72D297353CC}">
              <c16:uniqueId val="{00000001-A4C3-4702-B8D2-AB6BF3DD0B3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153.12</c:v>
                </c:pt>
                <c:pt idx="1">
                  <c:v>155.66999999999999</c:v>
                </c:pt>
                <c:pt idx="2">
                  <c:v>160.63999999999999</c:v>
                </c:pt>
                <c:pt idx="3">
                  <c:v>173.17</c:v>
                </c:pt>
                <c:pt idx="4">
                  <c:v>185.58</c:v>
                </c:pt>
              </c:numCache>
            </c:numRef>
          </c:val>
          <c:extLst>
            <c:ext xmlns:c16="http://schemas.microsoft.com/office/drawing/2014/chart" uri="{C3380CC4-5D6E-409C-BE32-E72D297353CC}">
              <c16:uniqueId val="{00000000-96B6-4C5D-A693-C28E050FCAE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189.43</c:v>
                </c:pt>
                <c:pt idx="4">
                  <c:v>196.75</c:v>
                </c:pt>
              </c:numCache>
            </c:numRef>
          </c:val>
          <c:smooth val="0"/>
          <c:extLst>
            <c:ext xmlns:c16="http://schemas.microsoft.com/office/drawing/2014/chart" uri="{C3380CC4-5D6E-409C-BE32-E72D297353CC}">
              <c16:uniqueId val="{00000001-96B6-4C5D-A693-C28E050FCAE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岩手県　釜石市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28934</v>
      </c>
      <c r="AM8" s="44"/>
      <c r="AN8" s="44"/>
      <c r="AO8" s="44"/>
      <c r="AP8" s="44"/>
      <c r="AQ8" s="44"/>
      <c r="AR8" s="44"/>
      <c r="AS8" s="44"/>
      <c r="AT8" s="45">
        <f>データ!$S$6</f>
        <v>440.35</v>
      </c>
      <c r="AU8" s="46"/>
      <c r="AV8" s="46"/>
      <c r="AW8" s="46"/>
      <c r="AX8" s="46"/>
      <c r="AY8" s="46"/>
      <c r="AZ8" s="46"/>
      <c r="BA8" s="46"/>
      <c r="BB8" s="47">
        <f>データ!$T$6</f>
        <v>65.709999999999994</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86.53</v>
      </c>
      <c r="J10" s="46"/>
      <c r="K10" s="46"/>
      <c r="L10" s="46"/>
      <c r="M10" s="46"/>
      <c r="N10" s="46"/>
      <c r="O10" s="80"/>
      <c r="P10" s="47">
        <f>データ!$P$6</f>
        <v>99.53</v>
      </c>
      <c r="Q10" s="47"/>
      <c r="R10" s="47"/>
      <c r="S10" s="47"/>
      <c r="T10" s="47"/>
      <c r="U10" s="47"/>
      <c r="V10" s="47"/>
      <c r="W10" s="44">
        <f>データ!$Q$6</f>
        <v>3080</v>
      </c>
      <c r="X10" s="44"/>
      <c r="Y10" s="44"/>
      <c r="Z10" s="44"/>
      <c r="AA10" s="44"/>
      <c r="AB10" s="44"/>
      <c r="AC10" s="44"/>
      <c r="AD10" s="2"/>
      <c r="AE10" s="2"/>
      <c r="AF10" s="2"/>
      <c r="AG10" s="2"/>
      <c r="AH10" s="2"/>
      <c r="AI10" s="2"/>
      <c r="AJ10" s="2"/>
      <c r="AK10" s="2"/>
      <c r="AL10" s="44">
        <f>データ!$U$6</f>
        <v>28455</v>
      </c>
      <c r="AM10" s="44"/>
      <c r="AN10" s="44"/>
      <c r="AO10" s="44"/>
      <c r="AP10" s="44"/>
      <c r="AQ10" s="44"/>
      <c r="AR10" s="44"/>
      <c r="AS10" s="44"/>
      <c r="AT10" s="45">
        <f>データ!$V$6</f>
        <v>20.39</v>
      </c>
      <c r="AU10" s="46"/>
      <c r="AV10" s="46"/>
      <c r="AW10" s="46"/>
      <c r="AX10" s="46"/>
      <c r="AY10" s="46"/>
      <c r="AZ10" s="46"/>
      <c r="BA10" s="46"/>
      <c r="BB10" s="47">
        <f>データ!$W$6</f>
        <v>1395.54</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111</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C3o75GfrFVRsLjDqKQ5TvLpaEBSWOYh+HuslDjh3+yQCSPV1MKD4ho6Pn7qZseSEN+vkKKq4rn5wdwKKuXOVw==" saltValue="dRDkuWPnNGZyvwG8mOwei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32115</v>
      </c>
      <c r="D6" s="20">
        <f t="shared" si="3"/>
        <v>46</v>
      </c>
      <c r="E6" s="20">
        <f t="shared" si="3"/>
        <v>1</v>
      </c>
      <c r="F6" s="20">
        <f t="shared" si="3"/>
        <v>0</v>
      </c>
      <c r="G6" s="20">
        <f t="shared" si="3"/>
        <v>1</v>
      </c>
      <c r="H6" s="20" t="str">
        <f t="shared" si="3"/>
        <v>岩手県　釜石市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86.53</v>
      </c>
      <c r="P6" s="21">
        <f t="shared" si="3"/>
        <v>99.53</v>
      </c>
      <c r="Q6" s="21">
        <f t="shared" si="3"/>
        <v>3080</v>
      </c>
      <c r="R6" s="21">
        <f t="shared" si="3"/>
        <v>28934</v>
      </c>
      <c r="S6" s="21">
        <f t="shared" si="3"/>
        <v>440.35</v>
      </c>
      <c r="T6" s="21">
        <f t="shared" si="3"/>
        <v>65.709999999999994</v>
      </c>
      <c r="U6" s="21">
        <f t="shared" si="3"/>
        <v>28455</v>
      </c>
      <c r="V6" s="21">
        <f t="shared" si="3"/>
        <v>20.39</v>
      </c>
      <c r="W6" s="21">
        <f t="shared" si="3"/>
        <v>1395.54</v>
      </c>
      <c r="X6" s="22">
        <f>IF(X7="",NA(),X7)</f>
        <v>121.35</v>
      </c>
      <c r="Y6" s="22">
        <f t="shared" ref="Y6:AG6" si="4">IF(Y7="",NA(),Y7)</f>
        <v>119.43</v>
      </c>
      <c r="Z6" s="22">
        <f t="shared" si="4"/>
        <v>117.53</v>
      </c>
      <c r="AA6" s="22">
        <f t="shared" si="4"/>
        <v>109.67</v>
      </c>
      <c r="AB6" s="22">
        <f t="shared" si="4"/>
        <v>103.87</v>
      </c>
      <c r="AC6" s="22">
        <f t="shared" si="4"/>
        <v>108.83</v>
      </c>
      <c r="AD6" s="22">
        <f t="shared" si="4"/>
        <v>109.23</v>
      </c>
      <c r="AE6" s="22">
        <f t="shared" si="4"/>
        <v>108.04</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9.59</v>
      </c>
      <c r="AR6" s="22">
        <f t="shared" si="5"/>
        <v>11.55</v>
      </c>
      <c r="AS6" s="21" t="str">
        <f>IF(AS7="","",IF(AS7="-","【-】","【"&amp;SUBSTITUTE(TEXT(AS7,"#,##0.00"),"-","△")&amp;"】"))</f>
        <v>【1.61】</v>
      </c>
      <c r="AT6" s="22">
        <f>IF(AT7="",NA(),AT7)</f>
        <v>768.05</v>
      </c>
      <c r="AU6" s="22">
        <f t="shared" ref="AU6:BC6" si="6">IF(AU7="",NA(),AU7)</f>
        <v>802.5</v>
      </c>
      <c r="AV6" s="22">
        <f t="shared" si="6"/>
        <v>637.1</v>
      </c>
      <c r="AW6" s="22">
        <f t="shared" si="6"/>
        <v>659.74</v>
      </c>
      <c r="AX6" s="22">
        <f t="shared" si="6"/>
        <v>737.05</v>
      </c>
      <c r="AY6" s="22">
        <f t="shared" si="6"/>
        <v>327.77</v>
      </c>
      <c r="AZ6" s="22">
        <f t="shared" si="6"/>
        <v>338.02</v>
      </c>
      <c r="BA6" s="22">
        <f t="shared" si="6"/>
        <v>345.94</v>
      </c>
      <c r="BB6" s="22">
        <f t="shared" si="6"/>
        <v>338.89</v>
      </c>
      <c r="BC6" s="22">
        <f t="shared" si="6"/>
        <v>352.34</v>
      </c>
      <c r="BD6" s="21" t="str">
        <f>IF(BD7="","",IF(BD7="-","【-】","【"&amp;SUBSTITUTE(TEXT(BD7,"#,##0.00"),"-","△")&amp;"】"))</f>
        <v>【239.69】</v>
      </c>
      <c r="BE6" s="22">
        <f>IF(BE7="",NA(),BE7)</f>
        <v>279.81</v>
      </c>
      <c r="BF6" s="22">
        <f t="shared" ref="BF6:BN6" si="7">IF(BF7="",NA(),BF7)</f>
        <v>266.87</v>
      </c>
      <c r="BG6" s="22">
        <f t="shared" si="7"/>
        <v>249.01</v>
      </c>
      <c r="BH6" s="22">
        <f t="shared" si="7"/>
        <v>232.72</v>
      </c>
      <c r="BI6" s="22">
        <f t="shared" si="7"/>
        <v>214.09</v>
      </c>
      <c r="BJ6" s="22">
        <f t="shared" si="7"/>
        <v>397.1</v>
      </c>
      <c r="BK6" s="22">
        <f t="shared" si="7"/>
        <v>379.91</v>
      </c>
      <c r="BL6" s="22">
        <f t="shared" si="7"/>
        <v>386.61</v>
      </c>
      <c r="BM6" s="22">
        <f t="shared" si="7"/>
        <v>400.21</v>
      </c>
      <c r="BN6" s="22">
        <f t="shared" si="7"/>
        <v>391.13</v>
      </c>
      <c r="BO6" s="21" t="str">
        <f>IF(BO7="","",IF(BO7="-","【-】","【"&amp;SUBSTITUTE(TEXT(BO7,"#,##0.00"),"-","△")&amp;"】"))</f>
        <v>【264.86】</v>
      </c>
      <c r="BP6" s="22">
        <f>IF(BP7="",NA(),BP7)</f>
        <v>120.89</v>
      </c>
      <c r="BQ6" s="22">
        <f t="shared" ref="BQ6:BY6" si="8">IF(BQ7="",NA(),BQ7)</f>
        <v>119.48</v>
      </c>
      <c r="BR6" s="22">
        <f t="shared" si="8"/>
        <v>116.84</v>
      </c>
      <c r="BS6" s="22">
        <f t="shared" si="8"/>
        <v>108.41</v>
      </c>
      <c r="BT6" s="22">
        <f t="shared" si="8"/>
        <v>101.77</v>
      </c>
      <c r="BU6" s="22">
        <f t="shared" si="8"/>
        <v>95.79</v>
      </c>
      <c r="BV6" s="22">
        <f t="shared" si="8"/>
        <v>98.3</v>
      </c>
      <c r="BW6" s="22">
        <f t="shared" si="8"/>
        <v>93.82</v>
      </c>
      <c r="BX6" s="22">
        <f t="shared" si="8"/>
        <v>92.83</v>
      </c>
      <c r="BY6" s="22">
        <f t="shared" si="8"/>
        <v>92.16</v>
      </c>
      <c r="BZ6" s="21" t="str">
        <f>IF(BZ7="","",IF(BZ7="-","【-】","【"&amp;SUBSTITUTE(TEXT(BZ7,"#,##0.00"),"-","△")&amp;"】"))</f>
        <v>【97.59】</v>
      </c>
      <c r="CA6" s="22">
        <f>IF(CA7="",NA(),CA7)</f>
        <v>153.12</v>
      </c>
      <c r="CB6" s="22">
        <f t="shared" ref="CB6:CJ6" si="9">IF(CB7="",NA(),CB7)</f>
        <v>155.66999999999999</v>
      </c>
      <c r="CC6" s="22">
        <f t="shared" si="9"/>
        <v>160.63999999999999</v>
      </c>
      <c r="CD6" s="22">
        <f t="shared" si="9"/>
        <v>173.17</v>
      </c>
      <c r="CE6" s="22">
        <f t="shared" si="9"/>
        <v>185.58</v>
      </c>
      <c r="CF6" s="22">
        <f t="shared" si="9"/>
        <v>171.13</v>
      </c>
      <c r="CG6" s="22">
        <f t="shared" si="9"/>
        <v>173.7</v>
      </c>
      <c r="CH6" s="22">
        <f t="shared" si="9"/>
        <v>178.94</v>
      </c>
      <c r="CI6" s="22">
        <f t="shared" si="9"/>
        <v>189.43</v>
      </c>
      <c r="CJ6" s="22">
        <f t="shared" si="9"/>
        <v>196.75</v>
      </c>
      <c r="CK6" s="21" t="str">
        <f>IF(CK7="","",IF(CK7="-","【-】","【"&amp;SUBSTITUTE(TEXT(CK7,"#,##0.00"),"-","△")&amp;"】"))</f>
        <v>【181.66】</v>
      </c>
      <c r="CL6" s="22">
        <f>IF(CL7="",NA(),CL7)</f>
        <v>42.14</v>
      </c>
      <c r="CM6" s="22">
        <f t="shared" ref="CM6:CU6" si="10">IF(CM7="",NA(),CM7)</f>
        <v>42.73</v>
      </c>
      <c r="CN6" s="22">
        <f t="shared" si="10"/>
        <v>43.12</v>
      </c>
      <c r="CO6" s="22">
        <f t="shared" si="10"/>
        <v>42.46</v>
      </c>
      <c r="CP6" s="22">
        <f t="shared" si="10"/>
        <v>42.88</v>
      </c>
      <c r="CQ6" s="22">
        <f t="shared" si="10"/>
        <v>60.12</v>
      </c>
      <c r="CR6" s="22">
        <f t="shared" si="10"/>
        <v>60.34</v>
      </c>
      <c r="CS6" s="22">
        <f t="shared" si="10"/>
        <v>59.54</v>
      </c>
      <c r="CT6" s="22">
        <f t="shared" si="10"/>
        <v>55.14</v>
      </c>
      <c r="CU6" s="22">
        <f t="shared" si="10"/>
        <v>54.99</v>
      </c>
      <c r="CV6" s="21" t="str">
        <f>IF(CV7="","",IF(CV7="-","【-】","【"&amp;SUBSTITUTE(TEXT(CV7,"#,##0.00"),"-","△")&amp;"】"))</f>
        <v>【60.21】</v>
      </c>
      <c r="CW6" s="22">
        <f>IF(CW7="",NA(),CW7)</f>
        <v>83.4</v>
      </c>
      <c r="CX6" s="22">
        <f t="shared" ref="CX6:DF6" si="11">IF(CX7="",NA(),CX7)</f>
        <v>79.81</v>
      </c>
      <c r="CY6" s="22">
        <f t="shared" si="11"/>
        <v>77.540000000000006</v>
      </c>
      <c r="CZ6" s="22">
        <f t="shared" si="11"/>
        <v>76.959999999999994</v>
      </c>
      <c r="DA6" s="22">
        <f t="shared" si="11"/>
        <v>75.099999999999994</v>
      </c>
      <c r="DB6" s="22">
        <f t="shared" si="11"/>
        <v>84.24</v>
      </c>
      <c r="DC6" s="22">
        <f t="shared" si="11"/>
        <v>84.19</v>
      </c>
      <c r="DD6" s="22">
        <f t="shared" si="11"/>
        <v>83.93</v>
      </c>
      <c r="DE6" s="22">
        <f t="shared" si="11"/>
        <v>80.13</v>
      </c>
      <c r="DF6" s="22">
        <f t="shared" si="11"/>
        <v>79.34</v>
      </c>
      <c r="DG6" s="21" t="str">
        <f>IF(DG7="","",IF(DG7="-","【-】","【"&amp;SUBSTITUTE(TEXT(DG7,"#,##0.00"),"-","△")&amp;"】"))</f>
        <v>【89.21】</v>
      </c>
      <c r="DH6" s="22">
        <f>IF(DH7="",NA(),DH7)</f>
        <v>46.13</v>
      </c>
      <c r="DI6" s="22">
        <f t="shared" ref="DI6:DQ6" si="12">IF(DI7="",NA(),DI7)</f>
        <v>47.49</v>
      </c>
      <c r="DJ6" s="22">
        <f t="shared" si="12"/>
        <v>48.61</v>
      </c>
      <c r="DK6" s="22">
        <f t="shared" si="12"/>
        <v>50.14</v>
      </c>
      <c r="DL6" s="22">
        <f t="shared" si="12"/>
        <v>45.46</v>
      </c>
      <c r="DM6" s="22">
        <f t="shared" si="12"/>
        <v>48.83</v>
      </c>
      <c r="DN6" s="22">
        <f t="shared" si="12"/>
        <v>49.96</v>
      </c>
      <c r="DO6" s="22">
        <f t="shared" si="12"/>
        <v>50.82</v>
      </c>
      <c r="DP6" s="22">
        <f t="shared" si="12"/>
        <v>52.7</v>
      </c>
      <c r="DQ6" s="22">
        <f t="shared" si="12"/>
        <v>53.48</v>
      </c>
      <c r="DR6" s="21" t="str">
        <f>IF(DR7="","",IF(DR7="-","【-】","【"&amp;SUBSTITUTE(TEXT(DR7,"#,##0.00"),"-","△")&amp;"】"))</f>
        <v>【52.41】</v>
      </c>
      <c r="DS6" s="22">
        <f>IF(DS7="",NA(),DS7)</f>
        <v>30.77</v>
      </c>
      <c r="DT6" s="22">
        <f t="shared" ref="DT6:EB6" si="13">IF(DT7="",NA(),DT7)</f>
        <v>32.99</v>
      </c>
      <c r="DU6" s="22">
        <f t="shared" si="13"/>
        <v>35.369999999999997</v>
      </c>
      <c r="DV6" s="22">
        <f t="shared" si="13"/>
        <v>38.39</v>
      </c>
      <c r="DW6" s="22">
        <f t="shared" si="13"/>
        <v>38.119999999999997</v>
      </c>
      <c r="DX6" s="22">
        <f t="shared" si="13"/>
        <v>18.18</v>
      </c>
      <c r="DY6" s="22">
        <f t="shared" si="13"/>
        <v>19.32</v>
      </c>
      <c r="DZ6" s="22">
        <f t="shared" si="13"/>
        <v>21.16</v>
      </c>
      <c r="EA6" s="22">
        <f t="shared" si="13"/>
        <v>22.86</v>
      </c>
      <c r="EB6" s="22">
        <f t="shared" si="13"/>
        <v>24.31</v>
      </c>
      <c r="EC6" s="21" t="str">
        <f>IF(EC7="","",IF(EC7="-","【-】","【"&amp;SUBSTITUTE(TEXT(EC7,"#,##0.00"),"-","△")&amp;"】"))</f>
        <v>【26.78】</v>
      </c>
      <c r="ED6" s="22">
        <f>IF(ED7="",NA(),ED7)</f>
        <v>2.93</v>
      </c>
      <c r="EE6" s="22">
        <f t="shared" ref="EE6:EM6" si="14">IF(EE7="",NA(),EE7)</f>
        <v>1.18</v>
      </c>
      <c r="EF6" s="22">
        <f t="shared" si="14"/>
        <v>0.92</v>
      </c>
      <c r="EG6" s="22">
        <f t="shared" si="14"/>
        <v>0.51</v>
      </c>
      <c r="EH6" s="22">
        <f t="shared" si="14"/>
        <v>2.7</v>
      </c>
      <c r="EI6" s="22">
        <f t="shared" si="14"/>
        <v>0.56999999999999995</v>
      </c>
      <c r="EJ6" s="22">
        <f t="shared" si="14"/>
        <v>0.52</v>
      </c>
      <c r="EK6" s="22">
        <f t="shared" si="14"/>
        <v>0.48</v>
      </c>
      <c r="EL6" s="22">
        <f t="shared" si="14"/>
        <v>0.41</v>
      </c>
      <c r="EM6" s="22">
        <f t="shared" si="14"/>
        <v>0.41</v>
      </c>
      <c r="EN6" s="21" t="str">
        <f>IF(EN7="","",IF(EN7="-","【-】","【"&amp;SUBSTITUTE(TEXT(EN7,"#,##0.00"),"-","△")&amp;"】"))</f>
        <v>【0.59】</v>
      </c>
    </row>
    <row r="7" spans="1:144" s="23" customFormat="1" x14ac:dyDescent="0.2">
      <c r="A7" s="15"/>
      <c r="B7" s="24">
        <v>2024</v>
      </c>
      <c r="C7" s="24">
        <v>32115</v>
      </c>
      <c r="D7" s="24">
        <v>46</v>
      </c>
      <c r="E7" s="24">
        <v>1</v>
      </c>
      <c r="F7" s="24">
        <v>0</v>
      </c>
      <c r="G7" s="24">
        <v>1</v>
      </c>
      <c r="H7" s="24" t="s">
        <v>92</v>
      </c>
      <c r="I7" s="24" t="s">
        <v>93</v>
      </c>
      <c r="J7" s="24" t="s">
        <v>94</v>
      </c>
      <c r="K7" s="24" t="s">
        <v>95</v>
      </c>
      <c r="L7" s="24" t="s">
        <v>96</v>
      </c>
      <c r="M7" s="24" t="s">
        <v>97</v>
      </c>
      <c r="N7" s="25" t="s">
        <v>98</v>
      </c>
      <c r="O7" s="25">
        <v>86.53</v>
      </c>
      <c r="P7" s="25">
        <v>99.53</v>
      </c>
      <c r="Q7" s="25">
        <v>3080</v>
      </c>
      <c r="R7" s="25">
        <v>28934</v>
      </c>
      <c r="S7" s="25">
        <v>440.35</v>
      </c>
      <c r="T7" s="25">
        <v>65.709999999999994</v>
      </c>
      <c r="U7" s="25">
        <v>28455</v>
      </c>
      <c r="V7" s="25">
        <v>20.39</v>
      </c>
      <c r="W7" s="25">
        <v>1395.54</v>
      </c>
      <c r="X7" s="25">
        <v>121.35</v>
      </c>
      <c r="Y7" s="25">
        <v>119.43</v>
      </c>
      <c r="Z7" s="25">
        <v>117.53</v>
      </c>
      <c r="AA7" s="25">
        <v>109.67</v>
      </c>
      <c r="AB7" s="25">
        <v>103.87</v>
      </c>
      <c r="AC7" s="25">
        <v>108.83</v>
      </c>
      <c r="AD7" s="25">
        <v>109.23</v>
      </c>
      <c r="AE7" s="25">
        <v>108.04</v>
      </c>
      <c r="AF7" s="25">
        <v>106.01</v>
      </c>
      <c r="AG7" s="25">
        <v>103.74</v>
      </c>
      <c r="AH7" s="25">
        <v>107.26</v>
      </c>
      <c r="AI7" s="25">
        <v>0</v>
      </c>
      <c r="AJ7" s="25">
        <v>0</v>
      </c>
      <c r="AK7" s="25">
        <v>0</v>
      </c>
      <c r="AL7" s="25">
        <v>0</v>
      </c>
      <c r="AM7" s="25">
        <v>0</v>
      </c>
      <c r="AN7" s="25">
        <v>4.34</v>
      </c>
      <c r="AO7" s="25">
        <v>4.6900000000000004</v>
      </c>
      <c r="AP7" s="25">
        <v>4.72</v>
      </c>
      <c r="AQ7" s="25">
        <v>9.59</v>
      </c>
      <c r="AR7" s="25">
        <v>11.55</v>
      </c>
      <c r="AS7" s="25">
        <v>1.61</v>
      </c>
      <c r="AT7" s="25">
        <v>768.05</v>
      </c>
      <c r="AU7" s="25">
        <v>802.5</v>
      </c>
      <c r="AV7" s="25">
        <v>637.1</v>
      </c>
      <c r="AW7" s="25">
        <v>659.74</v>
      </c>
      <c r="AX7" s="25">
        <v>737.05</v>
      </c>
      <c r="AY7" s="25">
        <v>327.77</v>
      </c>
      <c r="AZ7" s="25">
        <v>338.02</v>
      </c>
      <c r="BA7" s="25">
        <v>345.94</v>
      </c>
      <c r="BB7" s="25">
        <v>338.89</v>
      </c>
      <c r="BC7" s="25">
        <v>352.34</v>
      </c>
      <c r="BD7" s="25">
        <v>239.69</v>
      </c>
      <c r="BE7" s="25">
        <v>279.81</v>
      </c>
      <c r="BF7" s="25">
        <v>266.87</v>
      </c>
      <c r="BG7" s="25">
        <v>249.01</v>
      </c>
      <c r="BH7" s="25">
        <v>232.72</v>
      </c>
      <c r="BI7" s="25">
        <v>214.09</v>
      </c>
      <c r="BJ7" s="25">
        <v>397.1</v>
      </c>
      <c r="BK7" s="25">
        <v>379.91</v>
      </c>
      <c r="BL7" s="25">
        <v>386.61</v>
      </c>
      <c r="BM7" s="25">
        <v>400.21</v>
      </c>
      <c r="BN7" s="25">
        <v>391.13</v>
      </c>
      <c r="BO7" s="25">
        <v>264.86</v>
      </c>
      <c r="BP7" s="25">
        <v>120.89</v>
      </c>
      <c r="BQ7" s="25">
        <v>119.48</v>
      </c>
      <c r="BR7" s="25">
        <v>116.84</v>
      </c>
      <c r="BS7" s="25">
        <v>108.41</v>
      </c>
      <c r="BT7" s="25">
        <v>101.77</v>
      </c>
      <c r="BU7" s="25">
        <v>95.79</v>
      </c>
      <c r="BV7" s="25">
        <v>98.3</v>
      </c>
      <c r="BW7" s="25">
        <v>93.82</v>
      </c>
      <c r="BX7" s="25">
        <v>92.83</v>
      </c>
      <c r="BY7" s="25">
        <v>92.16</v>
      </c>
      <c r="BZ7" s="25">
        <v>97.59</v>
      </c>
      <c r="CA7" s="25">
        <v>153.12</v>
      </c>
      <c r="CB7" s="25">
        <v>155.66999999999999</v>
      </c>
      <c r="CC7" s="25">
        <v>160.63999999999999</v>
      </c>
      <c r="CD7" s="25">
        <v>173.17</v>
      </c>
      <c r="CE7" s="25">
        <v>185.58</v>
      </c>
      <c r="CF7" s="25">
        <v>171.13</v>
      </c>
      <c r="CG7" s="25">
        <v>173.7</v>
      </c>
      <c r="CH7" s="25">
        <v>178.94</v>
      </c>
      <c r="CI7" s="25">
        <v>189.43</v>
      </c>
      <c r="CJ7" s="25">
        <v>196.75</v>
      </c>
      <c r="CK7" s="25">
        <v>181.66</v>
      </c>
      <c r="CL7" s="25">
        <v>42.14</v>
      </c>
      <c r="CM7" s="25">
        <v>42.73</v>
      </c>
      <c r="CN7" s="25">
        <v>43.12</v>
      </c>
      <c r="CO7" s="25">
        <v>42.46</v>
      </c>
      <c r="CP7" s="25">
        <v>42.88</v>
      </c>
      <c r="CQ7" s="25">
        <v>60.12</v>
      </c>
      <c r="CR7" s="25">
        <v>60.34</v>
      </c>
      <c r="CS7" s="25">
        <v>59.54</v>
      </c>
      <c r="CT7" s="25">
        <v>55.14</v>
      </c>
      <c r="CU7" s="25">
        <v>54.99</v>
      </c>
      <c r="CV7" s="25">
        <v>60.21</v>
      </c>
      <c r="CW7" s="25">
        <v>83.4</v>
      </c>
      <c r="CX7" s="25">
        <v>79.81</v>
      </c>
      <c r="CY7" s="25">
        <v>77.540000000000006</v>
      </c>
      <c r="CZ7" s="25">
        <v>76.959999999999994</v>
      </c>
      <c r="DA7" s="25">
        <v>75.099999999999994</v>
      </c>
      <c r="DB7" s="25">
        <v>84.24</v>
      </c>
      <c r="DC7" s="25">
        <v>84.19</v>
      </c>
      <c r="DD7" s="25">
        <v>83.93</v>
      </c>
      <c r="DE7" s="25">
        <v>80.13</v>
      </c>
      <c r="DF7" s="25">
        <v>79.34</v>
      </c>
      <c r="DG7" s="25">
        <v>89.21</v>
      </c>
      <c r="DH7" s="25">
        <v>46.13</v>
      </c>
      <c r="DI7" s="25">
        <v>47.49</v>
      </c>
      <c r="DJ7" s="25">
        <v>48.61</v>
      </c>
      <c r="DK7" s="25">
        <v>50.14</v>
      </c>
      <c r="DL7" s="25">
        <v>45.46</v>
      </c>
      <c r="DM7" s="25">
        <v>48.83</v>
      </c>
      <c r="DN7" s="25">
        <v>49.96</v>
      </c>
      <c r="DO7" s="25">
        <v>50.82</v>
      </c>
      <c r="DP7" s="25">
        <v>52.7</v>
      </c>
      <c r="DQ7" s="25">
        <v>53.48</v>
      </c>
      <c r="DR7" s="25">
        <v>52.41</v>
      </c>
      <c r="DS7" s="25">
        <v>30.77</v>
      </c>
      <c r="DT7" s="25">
        <v>32.99</v>
      </c>
      <c r="DU7" s="25">
        <v>35.369999999999997</v>
      </c>
      <c r="DV7" s="25">
        <v>38.39</v>
      </c>
      <c r="DW7" s="25">
        <v>38.119999999999997</v>
      </c>
      <c r="DX7" s="25">
        <v>18.18</v>
      </c>
      <c r="DY7" s="25">
        <v>19.32</v>
      </c>
      <c r="DZ7" s="25">
        <v>21.16</v>
      </c>
      <c r="EA7" s="25">
        <v>22.86</v>
      </c>
      <c r="EB7" s="25">
        <v>24.31</v>
      </c>
      <c r="EC7" s="25">
        <v>26.78</v>
      </c>
      <c r="ED7" s="25">
        <v>2.93</v>
      </c>
      <c r="EE7" s="25">
        <v>1.18</v>
      </c>
      <c r="EF7" s="25">
        <v>0.92</v>
      </c>
      <c r="EG7" s="25">
        <v>0.51</v>
      </c>
      <c r="EH7" s="25">
        <v>2.7</v>
      </c>
      <c r="EI7" s="25">
        <v>0.56999999999999995</v>
      </c>
      <c r="EJ7" s="25">
        <v>0.52</v>
      </c>
      <c r="EK7" s="25">
        <v>0.48</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107</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2026-01-28T07:27:23Z</cp:lastPrinted>
  <dcterms:created xsi:type="dcterms:W3CDTF">2025-12-12T09:11:00Z</dcterms:created>
  <dcterms:modified xsi:type="dcterms:W3CDTF">2026-03-09T00:57:54Z</dcterms:modified>
  <cp:category/>
</cp:coreProperties>
</file>