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hosokawa5158\Desktop\"/>
    </mc:Choice>
  </mc:AlternateContent>
  <xr:revisionPtr revIDLastSave="0" documentId="13_ncr:1_{5A13D79F-A2E0-4A45-A6C1-6A159DB2EE02}" xr6:coauthVersionLast="45" xr6:coauthVersionMax="45" xr10:uidLastSave="{00000000-0000-0000-0000-000000000000}"/>
  <workbookProtection workbookAlgorithmName="SHA-512" workbookHashValue="epVjv0bhU9yPLn7EAWT+bbnOYTF2p0yXVCQPr5NTYYsDV9uYkxMxSAdjJYpOBV3hhGMmSn864dNBNbg5hcC8wA==" workbookSaltValue="TMA7yMvI6FStP+QWqo2GAg=="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P8" i="4"/>
  <c r="I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<sst xmlns="http://schemas.openxmlformats.org/spreadsheetml/2006/main" count="228" uniqueCount="115">
  <si>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</si>
  <si>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</si>
  <si>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</si>
  <si>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</si>
  <si>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</si>
  <si>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</si>
  <si>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</si>
  <si>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</si>
  <si>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</si>
  <si>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</si>
  <si>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</si>
  <si>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</si>
  <si>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</si>
  <si>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</si>
  <si>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</si>
  <si>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</si>
  <si>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</si>
  <si>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</si>
  <si>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</si>
  <si>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</si>
  <si>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</si>
  <si>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</si>
  <si>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</si>
  <si>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</si>
  <si>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</si>
  <si>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</si>
  <si>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</si>
  <si>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</si>
  <si>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</si>
  <si>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</si>
  <si>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</si>
  <si>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</si>
  <si>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</si>
  <si>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</si>
  <si>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</si>
  <si>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</si>
  <si>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</si>
  <si>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</si>
  <si>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</si>
  <si>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</si>
  <si>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</si>
  <si>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</si>
  <si>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</si>
  <si>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</si>
  <si>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</si>
  <si>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</si>
  <si>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</si>
  <si>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</si>
  <si>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</si>
  <si>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</si>
  <si>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</si>
  <si>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</si>
  <si>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</si>
  <si>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</si>
  <si>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</si>
  <si>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</si>
  <si>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</si>
  <si>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</si>
  <si>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</si>
  <si>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</si>
  <si>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</si>
  <si>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</si>
  <si>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</si>
  <si>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</si>
  <si>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</si>
  <si>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</si>
  <si>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</si>
  <si>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</si>
  <si>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</si>
  <si>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</si>
  <si>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</si>
  <si>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</si>
  <si>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</si>
  <si>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</si>
  <si>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</si>
  <si>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</si>
  <si>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</si>
  <si>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</si>
  <si>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</si>
  <si>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</si>
  <si>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</si>
  <si>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</si>
  <si>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</si>
  <si>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</si>
  <si>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</si>
  <si>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</si>
  <si>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</si>
  <si>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</si>
  <si>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</si>
  <si>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</si>
  <si>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</si>
  <si>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</si>
  <si>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</si>
  <si>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</si>
  <si>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</si>
  <si>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</si>
  <si>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</si>
  <si>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</si>
  <si>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</si>
  <si>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</si>
  <si>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</si>
  <si>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</si>
  <si>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</si>
  <si>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</si>
  <si>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</si>
  <si>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</si>
  <si>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</si>
  <si>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</si>
  <si>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</si>
  <si>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</si>
  <si>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</si>
  <si>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</si>
  <si>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状では独立採算での事業を継続しており、経営の健全性、効率性は、概ね良好な状態を維持しておりますが、今後は、将来にわたり、給水人口の減少等に伴う収益の減少が見込まれ、さらに経年施設の更新費用や安定供給に係る維持管理費の増加、災害対策など大きな課題を抱えており経営環境は厳しさを増すことが予想されます。　
　安全な水質確保や災害への備え、また、施設の更新を計画的進めるために必要な財源の確保を図りながら、適時適正な料金設定に留意し、健全で安定的な事業運営を継続するため、経営効率を高めるよう努めます。</t>
    <rPh sb="1" eb="3">
      <t>ゲンジョウ</t>
    </rPh>
    <rPh sb="33" eb="34">
      <t>オオム</t>
    </rPh>
    <rPh sb="35" eb="37">
      <t>リョウコウ</t>
    </rPh>
    <rPh sb="38" eb="40">
      <t>ジョウタイ</t>
    </rPh>
    <rPh sb="41" eb="43">
      <t>イジ</t>
    </rPh>
    <rPh sb="51" eb="53">
      <t>コンゴ</t>
    </rPh>
    <rPh sb="55" eb="57">
      <t>ショウライ</t>
    </rPh>
    <rPh sb="62" eb="64">
      <t>キュウスイ</t>
    </rPh>
    <rPh sb="64" eb="66">
      <t>ジンコウ</t>
    </rPh>
    <rPh sb="67" eb="69">
      <t>ゲンショウ</t>
    </rPh>
    <rPh sb="69" eb="70">
      <t>トウ</t>
    </rPh>
    <rPh sb="71" eb="72">
      <t>トモナ</t>
    </rPh>
    <rPh sb="73" eb="75">
      <t>シュウエキ</t>
    </rPh>
    <rPh sb="79" eb="81">
      <t>ミコ</t>
    </rPh>
    <rPh sb="87" eb="89">
      <t>ケイネン</t>
    </rPh>
    <rPh sb="97" eb="99">
      <t>アンテイ</t>
    </rPh>
    <rPh sb="99" eb="101">
      <t>キョウキュウ</t>
    </rPh>
    <rPh sb="102" eb="103">
      <t>カカ</t>
    </rPh>
    <rPh sb="104" eb="106">
      <t>イジ</t>
    </rPh>
    <rPh sb="106" eb="109">
      <t>カンリヒ</t>
    </rPh>
    <rPh sb="110" eb="112">
      <t>ゾウカ</t>
    </rPh>
    <rPh sb="113" eb="115">
      <t>サイガイ</t>
    </rPh>
    <rPh sb="115" eb="117">
      <t>タイサク</t>
    </rPh>
    <rPh sb="119" eb="120">
      <t>オオ</t>
    </rPh>
    <rPh sb="122" eb="124">
      <t>カダイ</t>
    </rPh>
    <rPh sb="125" eb="126">
      <t>カカ</t>
    </rPh>
    <rPh sb="139" eb="140">
      <t>マ</t>
    </rPh>
    <rPh sb="154" eb="156">
      <t>アンゼン</t>
    </rPh>
    <rPh sb="157" eb="159">
      <t>スイシツ</t>
    </rPh>
    <rPh sb="159" eb="161">
      <t>カクホ</t>
    </rPh>
    <rPh sb="162" eb="164">
      <t>サイガイ</t>
    </rPh>
    <rPh sb="166" eb="167">
      <t>ソナ</t>
    </rPh>
    <rPh sb="181" eb="182">
      <t>スス</t>
    </rPh>
    <rPh sb="187" eb="189">
      <t>ヒツヨウ</t>
    </rPh>
    <rPh sb="190" eb="192">
      <t>ザイゲン</t>
    </rPh>
    <rPh sb="193" eb="195">
      <t>カクホ</t>
    </rPh>
    <rPh sb="196" eb="197">
      <t>ハカ</t>
    </rPh>
    <rPh sb="202" eb="204">
      <t>テキジ</t>
    </rPh>
    <rPh sb="204" eb="206">
      <t>テキセイ</t>
    </rPh>
    <phoneticPr fontId="16"/>
  </si>
  <si>
    <t>　経常収支比率は100％以上で推移し単年度収支の黒字を維持しております。
　累積欠損金は発生しておりませんが、今後、将来にわたり、給水人口の減少等による給水収益の減少が見込まれることから、経営の健全性の確保が必要です。
　流動比率は、100％を上回る水準を維持しており、短期的な支払能力に問題はなく、当面資金不足に陥る見込はありません。
　企業債残高は新規借入れがなく、年々減少しておりますが、給水収益は減少傾向にあり、復興事業完了後は、施設整備における財源に企業債を予定することから、比率が高まることが予想されます。
　料金回収率は、給水収益が減少傾向にあるものの100％以上の水準を維持しており、給水に係る費用は給水収益で賄われている状況です。
　給水原価は平均値をやや下回っており、今後は減価償却費の増加等により、高まることが予想されます。
　施設利用率は類似団体より低い水準で推移しています。施設能力に余力があるとも言えますが、効率的な利用に努めます。
　有収率は東日本大震災前の数値に回復し、復興事業の成果と推察されます。</t>
    <rPh sb="5" eb="7">
      <t>ヒリツ</t>
    </rPh>
    <rPh sb="12" eb="14">
      <t>イジョウ</t>
    </rPh>
    <rPh sb="15" eb="17">
      <t>スイイ</t>
    </rPh>
    <rPh sb="18" eb="21">
      <t>タンネンド</t>
    </rPh>
    <rPh sb="21" eb="23">
      <t>シュウシ</t>
    </rPh>
    <rPh sb="27" eb="29">
      <t>イジ</t>
    </rPh>
    <rPh sb="45" eb="47">
      <t>ハッセイ</t>
    </rPh>
    <rPh sb="58" eb="60">
      <t>ショウライ</t>
    </rPh>
    <rPh sb="66" eb="68">
      <t>キュウスイ</t>
    </rPh>
    <rPh sb="71" eb="73">
      <t>ゲンショウ</t>
    </rPh>
    <rPh sb="73" eb="74">
      <t>トウ</t>
    </rPh>
    <rPh sb="77" eb="79">
      <t>キュウスイ</t>
    </rPh>
    <rPh sb="79" eb="81">
      <t>シュウエキ</t>
    </rPh>
    <rPh sb="82" eb="84">
      <t>ゲンショウ</t>
    </rPh>
    <rPh sb="85" eb="87">
      <t>ミコ</t>
    </rPh>
    <rPh sb="95" eb="97">
      <t>ケイエイ</t>
    </rPh>
    <rPh sb="98" eb="101">
      <t>ケンゼンセイ</t>
    </rPh>
    <rPh sb="102" eb="104">
      <t>カクホ</t>
    </rPh>
    <rPh sb="105" eb="107">
      <t>ヒツヨウ</t>
    </rPh>
    <rPh sb="123" eb="125">
      <t>ウワマワ</t>
    </rPh>
    <rPh sb="126" eb="128">
      <t>スイジュン</t>
    </rPh>
    <rPh sb="129" eb="131">
      <t>イジ</t>
    </rPh>
    <rPh sb="136" eb="139">
      <t>タンキテキ</t>
    </rPh>
    <rPh sb="140" eb="142">
      <t>シハラ</t>
    </rPh>
    <rPh sb="142" eb="144">
      <t>ノウリョク</t>
    </rPh>
    <rPh sb="145" eb="147">
      <t>モンダイ</t>
    </rPh>
    <rPh sb="198" eb="200">
      <t>キュウスイ</t>
    </rPh>
    <rPh sb="200" eb="202">
      <t>シュウエキ</t>
    </rPh>
    <rPh sb="203" eb="205">
      <t>ゲンショウ</t>
    </rPh>
    <rPh sb="205" eb="207">
      <t>ケイコウ</t>
    </rPh>
    <rPh sb="211" eb="213">
      <t>フッコウ</t>
    </rPh>
    <rPh sb="213" eb="215">
      <t>ジギョウ</t>
    </rPh>
    <rPh sb="215" eb="217">
      <t>カンリョウ</t>
    </rPh>
    <rPh sb="217" eb="218">
      <t>ゴ</t>
    </rPh>
    <rPh sb="220" eb="222">
      <t>シセツ</t>
    </rPh>
    <rPh sb="222" eb="224">
      <t>セイビ</t>
    </rPh>
    <rPh sb="228" eb="230">
      <t>ザイゲン</t>
    </rPh>
    <rPh sb="231" eb="233">
      <t>キギョウ</t>
    </rPh>
    <rPh sb="233" eb="234">
      <t>サイ</t>
    </rPh>
    <rPh sb="235" eb="237">
      <t>ヨテイ</t>
    </rPh>
    <rPh sb="244" eb="246">
      <t>ヒリツ</t>
    </rPh>
    <rPh sb="247" eb="248">
      <t>タカ</t>
    </rPh>
    <rPh sb="253" eb="255">
      <t>ヨソウ</t>
    </rPh>
    <rPh sb="288" eb="290">
      <t>イジョウ</t>
    </rPh>
    <rPh sb="291" eb="293">
      <t>スイジュン</t>
    </rPh>
    <rPh sb="294" eb="296">
      <t>イジ</t>
    </rPh>
    <rPh sb="301" eb="303">
      <t>キュウスイ</t>
    </rPh>
    <rPh sb="304" eb="305">
      <t>カカ</t>
    </rPh>
    <rPh sb="306" eb="308">
      <t>ヒヨウ</t>
    </rPh>
    <rPh sb="309" eb="311">
      <t>キュウスイ</t>
    </rPh>
    <rPh sb="311" eb="313">
      <t>シュウエキ</t>
    </rPh>
    <rPh sb="314" eb="315">
      <t>マカナ</t>
    </rPh>
    <rPh sb="320" eb="322">
      <t>ジョウキョウ</t>
    </rPh>
    <rPh sb="327" eb="329">
      <t>キュウスイ</t>
    </rPh>
    <rPh sb="329" eb="331">
      <t>ゲンカ</t>
    </rPh>
    <rPh sb="350" eb="352">
      <t>ゲンカ</t>
    </rPh>
    <rPh sb="352" eb="354">
      <t>ショウキャク</t>
    </rPh>
    <rPh sb="354" eb="355">
      <t>ヒ</t>
    </rPh>
    <rPh sb="356" eb="358">
      <t>ゾウカ</t>
    </rPh>
    <rPh sb="358" eb="359">
      <t>トウ</t>
    </rPh>
    <rPh sb="363" eb="364">
      <t>タカ</t>
    </rPh>
    <rPh sb="369" eb="371">
      <t>ヨソウ</t>
    </rPh>
    <rPh sb="384" eb="386">
      <t>ルイジ</t>
    </rPh>
    <rPh sb="386" eb="388">
      <t>ダンタイ</t>
    </rPh>
    <rPh sb="390" eb="391">
      <t>ヒク</t>
    </rPh>
    <rPh sb="392" eb="394">
      <t>スイジュン</t>
    </rPh>
    <rPh sb="395" eb="397">
      <t>スイイ</t>
    </rPh>
    <rPh sb="403" eb="405">
      <t>シセツ</t>
    </rPh>
    <rPh sb="405" eb="407">
      <t>ノウリョク</t>
    </rPh>
    <rPh sb="408" eb="410">
      <t>ヨリョク</t>
    </rPh>
    <rPh sb="415" eb="416">
      <t>イ</t>
    </rPh>
    <rPh sb="421" eb="424">
      <t>コウリツテキ</t>
    </rPh>
    <rPh sb="425" eb="427">
      <t>リヨウ</t>
    </rPh>
    <rPh sb="428" eb="429">
      <t>ツト</t>
    </rPh>
    <rPh sb="438" eb="444">
      <t>ヒガシニホンダイシンサイ</t>
    </rPh>
    <rPh sb="444" eb="445">
      <t>マエ</t>
    </rPh>
    <rPh sb="446" eb="448">
      <t>スウチ</t>
    </rPh>
    <rPh sb="449" eb="451">
      <t>カイフク</t>
    </rPh>
    <rPh sb="453" eb="455">
      <t>フッコウ</t>
    </rPh>
    <rPh sb="455" eb="457">
      <t>ジギョウ</t>
    </rPh>
    <rPh sb="458" eb="460">
      <t>セイカ</t>
    </rPh>
    <rPh sb="461" eb="463">
      <t>スイサツ</t>
    </rPh>
    <phoneticPr fontId="16"/>
  </si>
  <si>
    <t xml:space="preserve">　有形固定資産減価償却率は、前年と同程度となっておりますが、今後、復興事業で整備した施設に係る償却費計上により上昇が見込まれます。
　管路経年化率は、給水区域拡張期に布設した多くの水道管が、順次法定耐用年数（40年）を迎えており、今後も上昇が続きます。
　管路更新率は、類似団体平均値より高くなっているものの、復興事業の進捗により上昇しているものであるため、今後は被災地区以外の管路について計画的な更新とその財源確保に努めてまいります。
</t>
    <rPh sb="14" eb="16">
      <t>ゼンネン</t>
    </rPh>
    <rPh sb="17" eb="20">
      <t>ドウテイド</t>
    </rPh>
    <rPh sb="30" eb="32">
      <t>コンゴ</t>
    </rPh>
    <rPh sb="33" eb="35">
      <t>フッコウ</t>
    </rPh>
    <rPh sb="35" eb="37">
      <t>ジギョウ</t>
    </rPh>
    <rPh sb="38" eb="40">
      <t>セイビ</t>
    </rPh>
    <rPh sb="42" eb="44">
      <t>シセツ</t>
    </rPh>
    <rPh sb="45" eb="46">
      <t>カカ</t>
    </rPh>
    <rPh sb="47" eb="50">
      <t>ショウキャクヒ</t>
    </rPh>
    <rPh sb="50" eb="52">
      <t>ケイジョウ</t>
    </rPh>
    <rPh sb="55" eb="57">
      <t>ジョウショウ</t>
    </rPh>
    <rPh sb="58" eb="60">
      <t>ミコ</t>
    </rPh>
    <rPh sb="87" eb="88">
      <t>オオ</t>
    </rPh>
    <rPh sb="97" eb="99">
      <t>ホウテイ</t>
    </rPh>
    <rPh sb="101" eb="103">
      <t>ネンスウ</t>
    </rPh>
    <rPh sb="106" eb="107">
      <t>ネン</t>
    </rPh>
    <rPh sb="109" eb="110">
      <t>ムカ</t>
    </rPh>
    <rPh sb="115" eb="117">
      <t>コンゴ</t>
    </rPh>
    <rPh sb="118" eb="120">
      <t>ジョウショウ</t>
    </rPh>
    <rPh sb="121" eb="122">
      <t>ツヅ</t>
    </rPh>
    <rPh sb="128" eb="130">
      <t>カンロ</t>
    </rPh>
    <rPh sb="130" eb="132">
      <t>コウシン</t>
    </rPh>
    <rPh sb="132" eb="133">
      <t>リツ</t>
    </rPh>
    <rPh sb="135" eb="137">
      <t>ルイジ</t>
    </rPh>
    <rPh sb="137" eb="139">
      <t>ダンタイ</t>
    </rPh>
    <rPh sb="139" eb="142">
      <t>ヘイキンチ</t>
    </rPh>
    <rPh sb="144" eb="145">
      <t>タカ</t>
    </rPh>
    <rPh sb="179" eb="181">
      <t>コンゴ</t>
    </rPh>
    <rPh sb="182" eb="184">
      <t>ヒサイ</t>
    </rPh>
    <rPh sb="184" eb="186">
      <t>チク</t>
    </rPh>
    <rPh sb="186" eb="188">
      <t>イガイ</t>
    </rPh>
    <rPh sb="189" eb="191">
      <t>カンロ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</si>
</sst>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9057D464-6979-4BC7-815B-8D6182CD26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1.35</c:v>
                </c:pt>
                <c:pt idx="1">
                  <c:v>1.91</c:v>
                </c:pt>
                <c:pt idx="2">
                  <c:v>0.17</c:v>
                </c:pt>
                <c:pt idx="3">
                  <c:v>7.45</c:v>
                </c:pt>
                <c:pt idx="4">
                  <c:v>2.93</c:v>
                </c:pt>
              </c:numCache>
            </c:numRef>
          </c:val>
          <c:extLst>
            <c:ext xmlns:c16="http://schemas.microsoft.com/office/drawing/2014/chart" uri="{C3380CC4-5D6E-409C-BE32-E72D297353CC}">
              <c16:uniqueId val="{00000000-37CD-4102-9389-AE68BAB1378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37CD-4102-9389-AE68BAB1378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55.46</c:v>
                </c:pt>
                <c:pt idx="1">
                  <c:v>53.3</c:v>
                </c:pt>
                <c:pt idx="2">
                  <c:v>47.23</c:v>
                </c:pt>
                <c:pt idx="3">
                  <c:v>45.17</c:v>
                </c:pt>
                <c:pt idx="4">
                  <c:v>42.14</c:v>
                </c:pt>
              </c:numCache>
            </c:numRef>
          </c:val>
          <c:extLst>
            <c:ext xmlns:c16="http://schemas.microsoft.com/office/drawing/2014/chart" uri="{C3380CC4-5D6E-409C-BE32-E72D297353CC}">
              <c16:uniqueId val="{00000000-B291-468D-959A-C43F8AE2F90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291-468D-959A-C43F8AE2F90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68.72</c:v>
                </c:pt>
                <c:pt idx="1">
                  <c:v>71.25</c:v>
                </c:pt>
                <c:pt idx="2">
                  <c:v>78.69</c:v>
                </c:pt>
                <c:pt idx="3">
                  <c:v>78.010000000000005</c:v>
                </c:pt>
                <c:pt idx="4">
                  <c:v>83.4</c:v>
                </c:pt>
              </c:numCache>
            </c:numRef>
          </c:val>
          <c:extLst>
            <c:ext xmlns:c16="http://schemas.microsoft.com/office/drawing/2014/chart" uri="{C3380CC4-5D6E-409C-BE32-E72D297353CC}">
              <c16:uniqueId val="{00000000-0CD9-4A05-8048-D8D26B9E4B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0CD9-4A05-8048-D8D26B9E4B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107.41</c:v>
                </c:pt>
                <c:pt idx="1">
                  <c:v>104.94</c:v>
                </c:pt>
                <c:pt idx="2">
                  <c:v>116.61</c:v>
                </c:pt>
                <c:pt idx="3">
                  <c:v>114.92</c:v>
                </c:pt>
                <c:pt idx="4">
                  <c:v>121.35</c:v>
                </c:pt>
              </c:numCache>
            </c:numRef>
          </c:val>
          <c:extLst>
            <c:ext xmlns:c16="http://schemas.microsoft.com/office/drawing/2014/chart" uri="{C3380CC4-5D6E-409C-BE32-E72D297353CC}">
              <c16:uniqueId val="{00000000-B018-464E-87E4-A178C30E724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B018-464E-87E4-A178C30E724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46.33</c:v>
                </c:pt>
                <c:pt idx="1">
                  <c:v>46.98</c:v>
                </c:pt>
                <c:pt idx="2">
                  <c:v>48.62</c:v>
                </c:pt>
                <c:pt idx="3">
                  <c:v>46.01</c:v>
                </c:pt>
                <c:pt idx="4">
                  <c:v>46.13</c:v>
                </c:pt>
              </c:numCache>
            </c:numRef>
          </c:val>
          <c:extLst>
            <c:ext xmlns:c16="http://schemas.microsoft.com/office/drawing/2014/chart" uri="{C3380CC4-5D6E-409C-BE32-E72D297353CC}">
              <c16:uniqueId val="{00000000-502D-4E0D-972D-86797BE85F5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502D-4E0D-972D-86797BE85F5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17.75</c:v>
                </c:pt>
                <c:pt idx="1">
                  <c:v>17.100000000000001</c:v>
                </c:pt>
                <c:pt idx="2">
                  <c:v>17.809999999999999</c:v>
                </c:pt>
                <c:pt idx="3">
                  <c:v>26.64</c:v>
                </c:pt>
                <c:pt idx="4">
                  <c:v>30.77</c:v>
                </c:pt>
              </c:numCache>
            </c:numRef>
          </c:val>
          <c:extLst>
            <c:ext xmlns:c16="http://schemas.microsoft.com/office/drawing/2014/chart" uri="{C3380CC4-5D6E-409C-BE32-E72D297353CC}">
              <c16:uniqueId val="{00000000-74F8-468C-9B4F-40F22B8EB2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74F8-468C-9B4F-40F22B8EB2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5E-4C07-AE10-F185D5B7FF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B5E-4C07-AE10-F185D5B7FF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326.93</c:v>
                </c:pt>
                <c:pt idx="1">
                  <c:v>407.58</c:v>
                </c:pt>
                <c:pt idx="2">
                  <c:v>326.32</c:v>
                </c:pt>
                <c:pt idx="3">
                  <c:v>526.61</c:v>
                </c:pt>
                <c:pt idx="4">
                  <c:v>768.05</c:v>
                </c:pt>
              </c:numCache>
            </c:numRef>
          </c:val>
          <c:extLst>
            <c:ext xmlns:c16="http://schemas.microsoft.com/office/drawing/2014/chart" uri="{C3380CC4-5D6E-409C-BE32-E72D297353CC}">
              <c16:uniqueId val="{00000000-692E-4BEB-84CF-1BE2A7E486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692E-4BEB-84CF-1BE2A7E486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324.39999999999998</c:v>
                </c:pt>
                <c:pt idx="1">
                  <c:v>308.06</c:v>
                </c:pt>
                <c:pt idx="2">
                  <c:v>296.58</c:v>
                </c:pt>
                <c:pt idx="3">
                  <c:v>293.43</c:v>
                </c:pt>
                <c:pt idx="4">
                  <c:v>279.81</c:v>
                </c:pt>
              </c:numCache>
            </c:numRef>
          </c:val>
          <c:extLst>
            <c:ext xmlns:c16="http://schemas.microsoft.com/office/drawing/2014/chart" uri="{C3380CC4-5D6E-409C-BE32-E72D297353CC}">
              <c16:uniqueId val="{00000000-72F4-4CD0-9643-1615C47260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72F4-4CD0-9643-1615C47260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104.73</c:v>
                </c:pt>
                <c:pt idx="1">
                  <c:v>101.74</c:v>
                </c:pt>
                <c:pt idx="2">
                  <c:v>113.89</c:v>
                </c:pt>
                <c:pt idx="3">
                  <c:v>112.86</c:v>
                </c:pt>
                <c:pt idx="4">
                  <c:v>120.89</c:v>
                </c:pt>
              </c:numCache>
            </c:numRef>
          </c:val>
          <c:extLst>
            <c:ext xmlns:c16="http://schemas.microsoft.com/office/drawing/2014/chart" uri="{C3380CC4-5D6E-409C-BE32-E72D297353CC}">
              <c16:uniqueId val="{00000000-28C4-4604-ADE8-EDA1D7BB79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8C4-4604-ADE8-EDA1D7BB79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178.33</c:v>
                </c:pt>
                <c:pt idx="1">
                  <c:v>183.95</c:v>
                </c:pt>
                <c:pt idx="2">
                  <c:v>164.74</c:v>
                </c:pt>
                <c:pt idx="3">
                  <c:v>166.26</c:v>
                </c:pt>
                <c:pt idx="4">
                  <c:v>153.12</c:v>
                </c:pt>
              </c:numCache>
            </c:numRef>
          </c:val>
          <c:extLst>
            <c:ext xmlns:c16="http://schemas.microsoft.com/office/drawing/2014/chart" uri="{C3380CC4-5D6E-409C-BE32-E72D297353CC}">
              <c16:uniqueId val="{00000000-FA34-4CEA-B128-A1B7857925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FA34-4CEA-B128-A1B7857925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8"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岩手県　釜石市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7" t="str">
        <f>データ!$M$6</f>
        <v>非設置</v>
      </c>
      <c r="AE8" s="77"/>
      <c r="AF8" s="77"/>
      <c r="AG8" s="77"/>
      <c r="AH8" s="77"/>
      <c r="AI8" s="77"/>
      <c r="AJ8" s="77"/>
      <c r="AK8" s="4"/>
      <c r="AL8" s="65">
        <f>データ!$R$6</f>
        <v>32176</v>
      </c>
      <c r="AM8" s="65"/>
      <c r="AN8" s="65"/>
      <c r="AO8" s="65"/>
      <c r="AP8" s="65"/>
      <c r="AQ8" s="65"/>
      <c r="AR8" s="65"/>
      <c r="AS8" s="65"/>
      <c r="AT8" s="61">
        <f>データ!$S$6</f>
        <v>440.35</v>
      </c>
      <c r="AU8" s="62"/>
      <c r="AV8" s="62"/>
      <c r="AW8" s="62"/>
      <c r="AX8" s="62"/>
      <c r="AY8" s="62"/>
      <c r="AZ8" s="62"/>
      <c r="BA8" s="62"/>
      <c r="BB8" s="64">
        <f>データ!$T$6</f>
        <v>73.069999999999993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81.7</v>
      </c>
      <c r="J10" s="62"/>
      <c r="K10" s="62"/>
      <c r="L10" s="62"/>
      <c r="M10" s="62"/>
      <c r="N10" s="62"/>
      <c r="O10" s="63"/>
      <c r="P10" s="64">
        <f>データ!$P$6</f>
        <v>99.12</v>
      </c>
      <c r="Q10" s="64"/>
      <c r="R10" s="64"/>
      <c r="S10" s="64"/>
      <c r="T10" s="64"/>
      <c r="U10" s="64"/>
      <c r="V10" s="64"/>
      <c r="W10" s="65">
        <f>データ!$Q$6</f>
        <v>3080</v>
      </c>
      <c r="X10" s="65"/>
      <c r="Y10" s="65"/>
      <c r="Z10" s="65"/>
      <c r="AA10" s="65"/>
      <c r="AB10" s="65"/>
      <c r="AC10" s="65"/>
      <c r="AD10" s="2"/>
      <c r="AE10" s="2"/>
      <c r="AF10" s="2"/>
      <c r="AG10" s="2"/>
      <c r="AH10" s="4"/>
      <c r="AI10" s="4"/>
      <c r="AJ10" s="4"/>
      <c r="AK10" s="4"/>
      <c r="AL10" s="65">
        <f>データ!$U$6</f>
        <v>31561</v>
      </c>
      <c r="AM10" s="65"/>
      <c r="AN10" s="65"/>
      <c r="AO10" s="65"/>
      <c r="AP10" s="65"/>
      <c r="AQ10" s="65"/>
      <c r="AR10" s="65"/>
      <c r="AS10" s="65"/>
      <c r="AT10" s="61">
        <f>データ!$V$6</f>
        <v>20.39</v>
      </c>
      <c r="AU10" s="62"/>
      <c r="AV10" s="62"/>
      <c r="AW10" s="62"/>
      <c r="AX10" s="62"/>
      <c r="AY10" s="62"/>
      <c r="AZ10" s="62"/>
      <c r="BA10" s="62"/>
      <c r="BB10" s="64">
        <f>データ!$W$6</f>
        <v>1547.87</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113</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114</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LBS2ckfUIUoDoPkJ/nH4nKKmJ72qW+X7WjImRsFoVjWA9aJb+mSmcRszyQxd8Q+uTIQWcujTtFFbLNEogUGkQ==" saltValue="P+w3sgH34TC94H+dP429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32115</v>
      </c>
      <c r="D6" s="34">
        <f t="shared" si="3"/>
        <v>46</v>
      </c>
      <c r="E6" s="34">
        <f t="shared" si="3"/>
        <v>1</v>
      </c>
      <c r="F6" s="34">
        <f t="shared" si="3"/>
        <v>0</v>
      </c>
      <c r="G6" s="34">
        <f t="shared" si="3"/>
        <v>1</v>
      </c>
      <c r="H6" s="34" t="str">
        <f t="shared" si="3"/>
        <v>岩手県　釜石市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81.7</v>
      </c>
      <c r="P6" s="35">
        <f t="shared" si="3"/>
        <v>99.12</v>
      </c>
      <c r="Q6" s="35">
        <f t="shared" si="3"/>
        <v>3080</v>
      </c>
      <c r="R6" s="35">
        <f t="shared" si="3"/>
        <v>32176</v>
      </c>
      <c r="S6" s="35">
        <f t="shared" si="3"/>
        <v>440.35</v>
      </c>
      <c r="T6" s="35">
        <f t="shared" si="3"/>
        <v>73.069999999999993</v>
      </c>
      <c r="U6" s="35">
        <f t="shared" si="3"/>
        <v>31561</v>
      </c>
      <c r="V6" s="35">
        <f t="shared" si="3"/>
        <v>20.39</v>
      </c>
      <c r="W6" s="35">
        <f t="shared" si="3"/>
        <v>1547.87</v>
      </c>
      <c r="X6" s="36">
        <f>IF(X7="",NA(),X7)</f>
        <v>107.41</v>
      </c>
      <c r="Y6" s="36">
        <f t="shared" ref="Y6:AG6" si="4">IF(Y7="",NA(),Y7)</f>
        <v>104.94</v>
      </c>
      <c r="Z6" s="36">
        <f t="shared" si="4"/>
        <v>116.61</v>
      </c>
      <c r="AA6" s="36">
        <f t="shared" si="4"/>
        <v>114.92</v>
      </c>
      <c r="AB6" s="36">
        <f t="shared" si="4"/>
        <v>121.35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326.93</v>
      </c>
      <c r="AU6" s="36">
        <f t="shared" ref="AU6:BC6" si="6">IF(AU7="",NA(),AU7)</f>
        <v>407.58</v>
      </c>
      <c r="AV6" s="36">
        <f t="shared" si="6"/>
        <v>326.32</v>
      </c>
      <c r="AW6" s="36">
        <f t="shared" si="6"/>
        <v>526.61</v>
      </c>
      <c r="AX6" s="36">
        <f t="shared" si="6"/>
        <v>768.05</v>
      </c>
      <c r="AY6" s="36">
        <f t="shared" si="6"/>
        <v>377.63</v>
      </c>
      <c r="AZ6" s="36">
        <f t="shared" si="6"/>
        <v>357.34</v>
      </c>
      <c r="BA6" s="36">
        <f t="shared" si="6"/>
        <v>366.03</v>
      </c>
      <c r="BB6" s="36">
        <f t="shared" si="6"/>
        <v>365.18</v>
      </c>
      <c r="BC6" s="36">
        <f t="shared" si="6"/>
        <v>327.77</v>
      </c>
      <c r="BD6" s="35" t="str">
        <f>IF(BD7="","",IF(BD7="-","【-】","【"&amp;SUBSTITUTE(TEXT(BD7,"#,##0.00"),"-","△")&amp;"】"))</f>
        <v>【260.31】</v>
      </c>
      <c r="BE6" s="36">
        <f>IF(BE7="",NA(),BE7)</f>
        <v>324.39999999999998</v>
      </c>
      <c r="BF6" s="36">
        <f t="shared" ref="BF6:BN6" si="7">IF(BF7="",NA(),BF7)</f>
        <v>308.06</v>
      </c>
      <c r="BG6" s="36">
        <f t="shared" si="7"/>
        <v>296.58</v>
      </c>
      <c r="BH6" s="36">
        <f t="shared" si="7"/>
        <v>293.43</v>
      </c>
      <c r="BI6" s="36">
        <f t="shared" si="7"/>
        <v>279.81</v>
      </c>
      <c r="BJ6" s="36">
        <f t="shared" si="7"/>
        <v>364.71</v>
      </c>
      <c r="BK6" s="36">
        <f t="shared" si="7"/>
        <v>373.69</v>
      </c>
      <c r="BL6" s="36">
        <f t="shared" si="7"/>
        <v>370.12</v>
      </c>
      <c r="BM6" s="36">
        <f t="shared" si="7"/>
        <v>371.65</v>
      </c>
      <c r="BN6" s="36">
        <f t="shared" si="7"/>
        <v>397.1</v>
      </c>
      <c r="BO6" s="35" t="str">
        <f>IF(BO7="","",IF(BO7="-","【-】","【"&amp;SUBSTITUTE(TEXT(BO7,"#,##0.00"),"-","△")&amp;"】"))</f>
        <v>【275.67】</v>
      </c>
      <c r="BP6" s="36">
        <f>IF(BP7="",NA(),BP7)</f>
        <v>104.73</v>
      </c>
      <c r="BQ6" s="36">
        <f t="shared" ref="BQ6:BY6" si="8">IF(BQ7="",NA(),BQ7)</f>
        <v>101.74</v>
      </c>
      <c r="BR6" s="36">
        <f t="shared" si="8"/>
        <v>113.89</v>
      </c>
      <c r="BS6" s="36">
        <f t="shared" si="8"/>
        <v>112.86</v>
      </c>
      <c r="BT6" s="36">
        <f t="shared" si="8"/>
        <v>120.89</v>
      </c>
      <c r="BU6" s="36">
        <f t="shared" si="8"/>
        <v>100.65</v>
      </c>
      <c r="BV6" s="36">
        <f t="shared" si="8"/>
        <v>99.87</v>
      </c>
      <c r="BW6" s="36">
        <f t="shared" si="8"/>
        <v>100.42</v>
      </c>
      <c r="BX6" s="36">
        <f t="shared" si="8"/>
        <v>98.77</v>
      </c>
      <c r="BY6" s="36">
        <f t="shared" si="8"/>
        <v>95.79</v>
      </c>
      <c r="BZ6" s="35" t="str">
        <f>IF(BZ7="","",IF(BZ7="-","【-】","【"&amp;SUBSTITUTE(TEXT(BZ7,"#,##0.00"),"-","△")&amp;"】"))</f>
        <v>【100.05】</v>
      </c>
      <c r="CA6" s="36">
        <f>IF(CA7="",NA(),CA7)</f>
        <v>178.33</v>
      </c>
      <c r="CB6" s="36">
        <f t="shared" ref="CB6:CJ6" si="9">IF(CB7="",NA(),CB7)</f>
        <v>183.95</v>
      </c>
      <c r="CC6" s="36">
        <f t="shared" si="9"/>
        <v>164.74</v>
      </c>
      <c r="CD6" s="36">
        <f t="shared" si="9"/>
        <v>166.26</v>
      </c>
      <c r="CE6" s="36">
        <f t="shared" si="9"/>
        <v>153.12</v>
      </c>
      <c r="CF6" s="36">
        <f t="shared" si="9"/>
        <v>170.19</v>
      </c>
      <c r="CG6" s="36">
        <f t="shared" si="9"/>
        <v>171.81</v>
      </c>
      <c r="CH6" s="36">
        <f t="shared" si="9"/>
        <v>171.67</v>
      </c>
      <c r="CI6" s="36">
        <f t="shared" si="9"/>
        <v>173.67</v>
      </c>
      <c r="CJ6" s="36">
        <f t="shared" si="9"/>
        <v>171.13</v>
      </c>
      <c r="CK6" s="35" t="str">
        <f>IF(CK7="","",IF(CK7="-","【-】","【"&amp;SUBSTITUTE(TEXT(CK7,"#,##0.00"),"-","△")&amp;"】"))</f>
        <v>【166.40】</v>
      </c>
      <c r="CL6" s="36">
        <f>IF(CL7="",NA(),CL7)</f>
        <v>55.46</v>
      </c>
      <c r="CM6" s="36">
        <f t="shared" ref="CM6:CU6" si="10">IF(CM7="",NA(),CM7)</f>
        <v>53.3</v>
      </c>
      <c r="CN6" s="36">
        <f t="shared" si="10"/>
        <v>47.23</v>
      </c>
      <c r="CO6" s="36">
        <f t="shared" si="10"/>
        <v>45.17</v>
      </c>
      <c r="CP6" s="36">
        <f t="shared" si="10"/>
        <v>42.14</v>
      </c>
      <c r="CQ6" s="36">
        <f t="shared" si="10"/>
        <v>59.01</v>
      </c>
      <c r="CR6" s="36">
        <f t="shared" si="10"/>
        <v>60.03</v>
      </c>
      <c r="CS6" s="36">
        <f t="shared" si="10"/>
        <v>59.74</v>
      </c>
      <c r="CT6" s="36">
        <f t="shared" si="10"/>
        <v>59.67</v>
      </c>
      <c r="CU6" s="36">
        <f t="shared" si="10"/>
        <v>60.12</v>
      </c>
      <c r="CV6" s="35" t="str">
        <f>IF(CV7="","",IF(CV7="-","【-】","【"&amp;SUBSTITUTE(TEXT(CV7,"#,##0.00"),"-","△")&amp;"】"))</f>
        <v>【60.69】</v>
      </c>
      <c r="CW6" s="36">
        <f>IF(CW7="",NA(),CW7)</f>
        <v>68.72</v>
      </c>
      <c r="CX6" s="36">
        <f t="shared" ref="CX6:DF6" si="11">IF(CX7="",NA(),CX7)</f>
        <v>71.25</v>
      </c>
      <c r="CY6" s="36">
        <f t="shared" si="11"/>
        <v>78.69</v>
      </c>
      <c r="CZ6" s="36">
        <f t="shared" si="11"/>
        <v>78.010000000000005</v>
      </c>
      <c r="DA6" s="36">
        <f t="shared" si="11"/>
        <v>83.4</v>
      </c>
      <c r="DB6" s="36">
        <f t="shared" si="11"/>
        <v>85.37</v>
      </c>
      <c r="DC6" s="36">
        <f t="shared" si="11"/>
        <v>84.81</v>
      </c>
      <c r="DD6" s="36">
        <f t="shared" si="11"/>
        <v>84.8</v>
      </c>
      <c r="DE6" s="36">
        <f t="shared" si="11"/>
        <v>84.6</v>
      </c>
      <c r="DF6" s="36">
        <f t="shared" si="11"/>
        <v>84.24</v>
      </c>
      <c r="DG6" s="35" t="str">
        <f>IF(DG7="","",IF(DG7="-","【-】","【"&amp;SUBSTITUTE(TEXT(DG7,"#,##0.00"),"-","△")&amp;"】"))</f>
        <v>【89.82】</v>
      </c>
      <c r="DH6" s="36">
        <f>IF(DH7="",NA(),DH7)</f>
        <v>46.33</v>
      </c>
      <c r="DI6" s="36">
        <f t="shared" ref="DI6:DQ6" si="12">IF(DI7="",NA(),DI7)</f>
        <v>46.98</v>
      </c>
      <c r="DJ6" s="36">
        <f t="shared" si="12"/>
        <v>48.62</v>
      </c>
      <c r="DK6" s="36">
        <f t="shared" si="12"/>
        <v>46.01</v>
      </c>
      <c r="DL6" s="36">
        <f t="shared" si="12"/>
        <v>46.13</v>
      </c>
      <c r="DM6" s="36">
        <f t="shared" si="12"/>
        <v>46.9</v>
      </c>
      <c r="DN6" s="36">
        <f t="shared" si="12"/>
        <v>47.28</v>
      </c>
      <c r="DO6" s="36">
        <f t="shared" si="12"/>
        <v>47.66</v>
      </c>
      <c r="DP6" s="36">
        <f t="shared" si="12"/>
        <v>48.17</v>
      </c>
      <c r="DQ6" s="36">
        <f t="shared" si="12"/>
        <v>48.83</v>
      </c>
      <c r="DR6" s="35" t="str">
        <f>IF(DR7="","",IF(DR7="-","【-】","【"&amp;SUBSTITUTE(TEXT(DR7,"#,##0.00"),"-","△")&amp;"】"))</f>
        <v>【50.19】</v>
      </c>
      <c r="DS6" s="36">
        <f>IF(DS7="",NA(),DS7)</f>
        <v>17.75</v>
      </c>
      <c r="DT6" s="36">
        <f t="shared" ref="DT6:EB6" si="13">IF(DT7="",NA(),DT7)</f>
        <v>17.100000000000001</v>
      </c>
      <c r="DU6" s="36">
        <f t="shared" si="13"/>
        <v>17.809999999999999</v>
      </c>
      <c r="DV6" s="36">
        <f t="shared" si="13"/>
        <v>26.64</v>
      </c>
      <c r="DW6" s="36">
        <f t="shared" si="13"/>
        <v>30.77</v>
      </c>
      <c r="DX6" s="36">
        <f t="shared" si="13"/>
        <v>12.03</v>
      </c>
      <c r="DY6" s="36">
        <f t="shared" si="13"/>
        <v>12.19</v>
      </c>
      <c r="DZ6" s="36">
        <f t="shared" si="13"/>
        <v>15.1</v>
      </c>
      <c r="EA6" s="36">
        <f t="shared" si="13"/>
        <v>17.12</v>
      </c>
      <c r="EB6" s="36">
        <f t="shared" si="13"/>
        <v>18.18</v>
      </c>
      <c r="EC6" s="35" t="str">
        <f>IF(EC7="","",IF(EC7="-","【-】","【"&amp;SUBSTITUTE(TEXT(EC7,"#,##0.00"),"-","△")&amp;"】"))</f>
        <v>【20.63】</v>
      </c>
      <c r="ED6" s="36">
        <f>IF(ED7="",NA(),ED7)</f>
        <v>1.35</v>
      </c>
      <c r="EE6" s="36">
        <f t="shared" ref="EE6:EM6" si="14">IF(EE7="",NA(),EE7)</f>
        <v>1.91</v>
      </c>
      <c r="EF6" s="36">
        <f t="shared" si="14"/>
        <v>0.17</v>
      </c>
      <c r="EG6" s="36">
        <f t="shared" si="14"/>
        <v>7.45</v>
      </c>
      <c r="EH6" s="36">
        <f t="shared" si="14"/>
        <v>2.93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32115</v>
      </c>
      <c r="D7" s="38">
        <v>46</v>
      </c>
      <c r="E7" s="38">
        <v>1</v>
      </c>
      <c r="F7" s="38">
        <v>0</v>
      </c>
      <c r="G7" s="38">
        <v>1</v>
      </c>
      <c r="H7" s="38" t="s">
        <v>93</v>
      </c>
      <c r="I7" s="38" t="s">
        <v>94</v>
      </c>
      <c r="J7" s="38" t="s">
        <v>95</v>
      </c>
      <c r="K7" s="38" t="s">
        <v>96</v>
      </c>
      <c r="L7" s="38" t="s">
        <v>97</v>
      </c>
      <c r="M7" s="38" t="s">
        <v>98</v>
      </c>
      <c r="N7" s="39" t="s">
        <v>99</v>
      </c>
      <c r="O7" s="39">
        <v>81.7</v>
      </c>
      <c r="P7" s="39">
        <v>99.12</v>
      </c>
      <c r="Q7" s="39">
        <v>3080</v>
      </c>
      <c r="R7" s="39">
        <v>32176</v>
      </c>
      <c r="S7" s="39">
        <v>440.35</v>
      </c>
      <c r="T7" s="39">
        <v>73.069999999999993</v>
      </c>
      <c r="U7" s="39">
        <v>31561</v>
      </c>
      <c r="V7" s="39">
        <v>20.39</v>
      </c>
      <c r="W7" s="39">
        <v>1547.87</v>
      </c>
      <c r="X7" s="39">
        <v>107.41</v>
      </c>
      <c r="Y7" s="39">
        <v>104.94</v>
      </c>
      <c r="Z7" s="39">
        <v>116.61</v>
      </c>
      <c r="AA7" s="39">
        <v>114.92</v>
      </c>
      <c r="AB7" s="39">
        <v>121.35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326.93</v>
      </c>
      <c r="AU7" s="39">
        <v>407.58</v>
      </c>
      <c r="AV7" s="39">
        <v>326.32</v>
      </c>
      <c r="AW7" s="39">
        <v>526.61</v>
      </c>
      <c r="AX7" s="39">
        <v>768.05</v>
      </c>
      <c r="AY7" s="39">
        <v>377.63</v>
      </c>
      <c r="AZ7" s="39">
        <v>357.34</v>
      </c>
      <c r="BA7" s="39">
        <v>366.03</v>
      </c>
      <c r="BB7" s="39">
        <v>365.18</v>
      </c>
      <c r="BC7" s="39">
        <v>327.77</v>
      </c>
      <c r="BD7" s="39">
        <v>260.31</v>
      </c>
      <c r="BE7" s="39">
        <v>324.39999999999998</v>
      </c>
      <c r="BF7" s="39">
        <v>308.06</v>
      </c>
      <c r="BG7" s="39">
        <v>296.58</v>
      </c>
      <c r="BH7" s="39">
        <v>293.43</v>
      </c>
      <c r="BI7" s="39">
        <v>279.81</v>
      </c>
      <c r="BJ7" s="39">
        <v>364.71</v>
      </c>
      <c r="BK7" s="39">
        <v>373.69</v>
      </c>
      <c r="BL7" s="39">
        <v>370.12</v>
      </c>
      <c r="BM7" s="39">
        <v>371.65</v>
      </c>
      <c r="BN7" s="39">
        <v>397.1</v>
      </c>
      <c r="BO7" s="39">
        <v>275.67</v>
      </c>
      <c r="BP7" s="39">
        <v>104.73</v>
      </c>
      <c r="BQ7" s="39">
        <v>101.74</v>
      </c>
      <c r="BR7" s="39">
        <v>113.89</v>
      </c>
      <c r="BS7" s="39">
        <v>112.86</v>
      </c>
      <c r="BT7" s="39">
        <v>120.89</v>
      </c>
      <c r="BU7" s="39">
        <v>100.65</v>
      </c>
      <c r="BV7" s="39">
        <v>99.87</v>
      </c>
      <c r="BW7" s="39">
        <v>100.42</v>
      </c>
      <c r="BX7" s="39">
        <v>98.77</v>
      </c>
      <c r="BY7" s="39">
        <v>95.79</v>
      </c>
      <c r="BZ7" s="39">
        <v>100.05</v>
      </c>
      <c r="CA7" s="39">
        <v>178.33</v>
      </c>
      <c r="CB7" s="39">
        <v>183.95</v>
      </c>
      <c r="CC7" s="39">
        <v>164.74</v>
      </c>
      <c r="CD7" s="39">
        <v>166.26</v>
      </c>
      <c r="CE7" s="39">
        <v>153.12</v>
      </c>
      <c r="CF7" s="39">
        <v>170.19</v>
      </c>
      <c r="CG7" s="39">
        <v>171.81</v>
      </c>
      <c r="CH7" s="39">
        <v>171.67</v>
      </c>
      <c r="CI7" s="39">
        <v>173.67</v>
      </c>
      <c r="CJ7" s="39">
        <v>171.13</v>
      </c>
      <c r="CK7" s="39">
        <v>166.4</v>
      </c>
      <c r="CL7" s="39">
        <v>55.46</v>
      </c>
      <c r="CM7" s="39">
        <v>53.3</v>
      </c>
      <c r="CN7" s="39">
        <v>47.23</v>
      </c>
      <c r="CO7" s="39">
        <v>45.17</v>
      </c>
      <c r="CP7" s="39">
        <v>42.14</v>
      </c>
      <c r="CQ7" s="39">
        <v>59.01</v>
      </c>
      <c r="CR7" s="39">
        <v>60.03</v>
      </c>
      <c r="CS7" s="39">
        <v>59.74</v>
      </c>
      <c r="CT7" s="39">
        <v>59.67</v>
      </c>
      <c r="CU7" s="39">
        <v>60.12</v>
      </c>
      <c r="CV7" s="39">
        <v>60.69</v>
      </c>
      <c r="CW7" s="39">
        <v>68.72</v>
      </c>
      <c r="CX7" s="39">
        <v>71.25</v>
      </c>
      <c r="CY7" s="39">
        <v>78.69</v>
      </c>
      <c r="CZ7" s="39">
        <v>78.010000000000005</v>
      </c>
      <c r="DA7" s="39">
        <v>83.4</v>
      </c>
      <c r="DB7" s="39">
        <v>85.37</v>
      </c>
      <c r="DC7" s="39">
        <v>84.81</v>
      </c>
      <c r="DD7" s="39">
        <v>84.8</v>
      </c>
      <c r="DE7" s="39">
        <v>84.6</v>
      </c>
      <c r="DF7" s="39">
        <v>84.24</v>
      </c>
      <c r="DG7" s="39">
        <v>89.82</v>
      </c>
      <c r="DH7" s="39">
        <v>46.33</v>
      </c>
      <c r="DI7" s="39">
        <v>46.98</v>
      </c>
      <c r="DJ7" s="39">
        <v>48.62</v>
      </c>
      <c r="DK7" s="39">
        <v>46.01</v>
      </c>
      <c r="DL7" s="39">
        <v>46.13</v>
      </c>
      <c r="DM7" s="39">
        <v>46.9</v>
      </c>
      <c r="DN7" s="39">
        <v>47.28</v>
      </c>
      <c r="DO7" s="39">
        <v>47.66</v>
      </c>
      <c r="DP7" s="39">
        <v>48.17</v>
      </c>
      <c r="DQ7" s="39">
        <v>48.83</v>
      </c>
      <c r="DR7" s="39">
        <v>50.19</v>
      </c>
      <c r="DS7" s="39">
        <v>17.75</v>
      </c>
      <c r="DT7" s="39">
        <v>17.100000000000001</v>
      </c>
      <c r="DU7" s="39">
        <v>17.809999999999999</v>
      </c>
      <c r="DV7" s="39">
        <v>26.64</v>
      </c>
      <c r="DW7" s="39">
        <v>30.77</v>
      </c>
      <c r="DX7" s="39">
        <v>12.03</v>
      </c>
      <c r="DY7" s="39">
        <v>12.19</v>
      </c>
      <c r="DZ7" s="39">
        <v>15.1</v>
      </c>
      <c r="EA7" s="39">
        <v>17.12</v>
      </c>
      <c r="EB7" s="39">
        <v>18.18</v>
      </c>
      <c r="EC7" s="39">
        <v>20.63</v>
      </c>
      <c r="ED7" s="39">
        <v>1.35</v>
      </c>
      <c r="EE7" s="39">
        <v>1.91</v>
      </c>
      <c r="EF7" s="39">
        <v>0.17</v>
      </c>
      <c r="EG7" s="39">
        <v>7.45</v>
      </c>
      <c r="EH7" s="39">
        <v>2.93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2022-01-21T01:50:42Z</cp:lastPrinted>
  <dcterms:created xsi:type="dcterms:W3CDTF">2021-12-03T06:42:59Z</dcterms:created>
  <dcterms:modified xsi:type="dcterms:W3CDTF">2022-01-21T02:14:47Z</dcterms:modified>
  <cp:category/>
</cp:coreProperties>
</file>