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\\Adfs01sv\f000\F040_各課_H29以前\F201_市民課\市民登録係\人口\平成31年度\動態\"/>
    </mc:Choice>
  </mc:AlternateContent>
  <xr:revisionPtr revIDLastSave="0" documentId="13_ncr:1_{AD3D2FED-DA15-4B8C-836A-9FB1163E3DF7}" xr6:coauthVersionLast="45" xr6:coauthVersionMax="45" xr10:uidLastSave="{00000000-0000-0000-0000-000000000000}"/>
  <bookViews>
    <workbookView xWindow="-120" yWindow="-120" windowWidth="20730" windowHeight="11760" firstSheet="2" activeTab="11" xr2:uid="{00000000-000D-0000-FFFF-FFFF00000000}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</sheets>
  <externalReferences>
    <externalReference r:id="rId13"/>
  </externalReferences>
  <definedNames>
    <definedName name="_xlnm.Print_Area" localSheetId="6">'10月'!$A$1:$M$32</definedName>
    <definedName name="_xlnm.Print_Area" localSheetId="7">'11月'!$A$1:$M$32</definedName>
    <definedName name="_xlnm.Print_Area" localSheetId="8">'12月'!$A$1:$M$32</definedName>
    <definedName name="_xlnm.Print_Area" localSheetId="9">'1月'!$A$1:$M$35</definedName>
    <definedName name="_xlnm.Print_Area" localSheetId="10">'2月'!$A$1:$M$32</definedName>
    <definedName name="_xlnm.Print_Area" localSheetId="1">'5月'!$A$1:$M$32</definedName>
    <definedName name="_xlnm.Print_Area" localSheetId="2">'6月'!$A$1:$M$31</definedName>
    <definedName name="_xlnm.Print_Area" localSheetId="3">'7月'!$A$1:$M$31</definedName>
    <definedName name="_xlnm.Print_Area" localSheetId="4">'8月'!$A$1:$M$32</definedName>
    <definedName name="_xlnm.Print_Area" localSheetId="5">'9月'!$A$1:$M$32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9" i="11" l="1"/>
  <c r="L28" i="11"/>
  <c r="L27" i="11"/>
  <c r="L26" i="11"/>
  <c r="L25" i="11"/>
  <c r="L24" i="11"/>
  <c r="L23" i="11"/>
  <c r="L22" i="11"/>
  <c r="L21" i="11"/>
  <c r="L14" i="11"/>
  <c r="L13" i="11"/>
  <c r="L12" i="11"/>
  <c r="L11" i="11"/>
  <c r="L10" i="11"/>
  <c r="L9" i="11"/>
  <c r="L8" i="11"/>
  <c r="L7" i="11"/>
  <c r="L6" i="11"/>
  <c r="L5" i="11"/>
  <c r="M29" i="10" l="1"/>
  <c r="L29" i="10" s="1"/>
  <c r="L21" i="9"/>
  <c r="M28" i="10"/>
  <c r="L28" i="10" s="1"/>
  <c r="M27" i="10"/>
  <c r="L27" i="10" s="1"/>
  <c r="M26" i="10"/>
  <c r="L26" i="10" s="1"/>
  <c r="M25" i="10"/>
  <c r="L25" i="10" s="1"/>
  <c r="M24" i="10"/>
  <c r="L24" i="10" s="1"/>
  <c r="M23" i="10"/>
  <c r="L23" i="10" s="1"/>
  <c r="M22" i="10"/>
  <c r="L22" i="10" s="1"/>
  <c r="M21" i="10"/>
  <c r="L21" i="10" s="1"/>
  <c r="M12" i="10"/>
  <c r="M13" i="10"/>
  <c r="M11" i="10"/>
  <c r="M10" i="10"/>
  <c r="M9" i="10" l="1"/>
  <c r="M8" i="10"/>
  <c r="M7" i="10"/>
  <c r="M6" i="10"/>
  <c r="M5" i="10"/>
  <c r="M14" i="10" l="1"/>
  <c r="L13" i="10"/>
  <c r="L12" i="10"/>
  <c r="L11" i="10"/>
  <c r="L10" i="10"/>
  <c r="L9" i="10"/>
  <c r="L8" i="10"/>
  <c r="L7" i="10"/>
  <c r="L6" i="10"/>
  <c r="L5" i="10"/>
  <c r="L29" i="9" l="1"/>
  <c r="L28" i="9"/>
  <c r="L27" i="9"/>
  <c r="L26" i="9"/>
  <c r="L25" i="9"/>
  <c r="L24" i="9"/>
  <c r="L23" i="9"/>
  <c r="L22" i="9"/>
  <c r="L21" i="8"/>
  <c r="L13" i="9"/>
  <c r="L12" i="9"/>
  <c r="L11" i="9"/>
  <c r="L10" i="9"/>
  <c r="L9" i="9"/>
  <c r="L8" i="9"/>
  <c r="L7" i="9"/>
  <c r="L6" i="9"/>
  <c r="L5" i="9"/>
  <c r="L5" i="8"/>
  <c r="L6" i="8"/>
  <c r="L7" i="8"/>
  <c r="L8" i="8"/>
  <c r="L9" i="8"/>
  <c r="L10" i="8"/>
  <c r="L11" i="8"/>
  <c r="L12" i="8"/>
  <c r="L13" i="8"/>
  <c r="L29" i="8" l="1"/>
  <c r="L28" i="8"/>
  <c r="L27" i="8"/>
  <c r="L26" i="8"/>
  <c r="L25" i="8"/>
  <c r="L24" i="8"/>
  <c r="L23" i="8"/>
  <c r="L22" i="8"/>
  <c r="L30" i="7" l="1"/>
  <c r="L29" i="7"/>
  <c r="L28" i="7"/>
  <c r="L27" i="7"/>
  <c r="L26" i="7"/>
  <c r="L25" i="7"/>
  <c r="L24" i="7"/>
  <c r="L23" i="7"/>
  <c r="L22" i="7"/>
  <c r="L21" i="7"/>
  <c r="J22" i="7"/>
  <c r="J23" i="7"/>
  <c r="J24" i="7"/>
  <c r="J25" i="7"/>
  <c r="J26" i="7"/>
  <c r="J27" i="7"/>
  <c r="J28" i="7"/>
  <c r="J29" i="7"/>
  <c r="J30" i="7"/>
  <c r="J21" i="7"/>
  <c r="L14" i="7"/>
  <c r="L13" i="7"/>
  <c r="L12" i="7"/>
  <c r="L11" i="7"/>
  <c r="L10" i="7"/>
  <c r="L9" i="7"/>
  <c r="L8" i="7"/>
  <c r="L7" i="7"/>
  <c r="L6" i="7"/>
  <c r="L5" i="7"/>
  <c r="K22" i="7"/>
  <c r="K23" i="7"/>
  <c r="K24" i="7"/>
  <c r="K25" i="7"/>
  <c r="K26" i="7"/>
  <c r="K27" i="7"/>
  <c r="K28" i="7"/>
  <c r="K29" i="7"/>
  <c r="K21" i="7"/>
  <c r="C6" i="6" l="1"/>
  <c r="C7" i="6"/>
  <c r="C8" i="6"/>
  <c r="C9" i="6"/>
  <c r="C10" i="6"/>
  <c r="C11" i="6"/>
  <c r="C12" i="6"/>
  <c r="C13" i="6"/>
  <c r="C5" i="6"/>
  <c r="B6" i="6"/>
  <c r="B7" i="6"/>
  <c r="B8" i="6"/>
  <c r="B9" i="6"/>
  <c r="B10" i="6"/>
  <c r="B11" i="6"/>
  <c r="B12" i="6"/>
  <c r="B13" i="6"/>
  <c r="B5" i="6"/>
  <c r="B4" i="4"/>
  <c r="C5" i="3"/>
  <c r="C6" i="3"/>
  <c r="C7" i="3"/>
  <c r="C8" i="3"/>
  <c r="C9" i="3"/>
  <c r="C10" i="3"/>
  <c r="C11" i="3"/>
  <c r="C12" i="3"/>
  <c r="C4" i="3"/>
  <c r="B5" i="3"/>
  <c r="B6" i="3"/>
  <c r="B7" i="3"/>
  <c r="B8" i="3"/>
  <c r="B9" i="3"/>
  <c r="B10" i="3"/>
  <c r="B11" i="3"/>
  <c r="B12" i="3"/>
  <c r="B4" i="3"/>
  <c r="C6" i="2"/>
  <c r="C7" i="2"/>
  <c r="C8" i="2"/>
  <c r="C9" i="2"/>
  <c r="C10" i="2"/>
  <c r="C11" i="2"/>
  <c r="C12" i="2"/>
  <c r="C13" i="2"/>
  <c r="C5" i="2"/>
  <c r="B6" i="2"/>
  <c r="B7" i="2"/>
  <c r="B8" i="2"/>
  <c r="B9" i="2"/>
  <c r="B10" i="2"/>
  <c r="B11" i="2"/>
  <c r="B12" i="2"/>
  <c r="B13" i="2"/>
  <c r="B5" i="2"/>
  <c r="C14" i="1"/>
  <c r="M30" i="6" l="1"/>
  <c r="K30" i="7" s="1"/>
  <c r="M29" i="4" l="1"/>
  <c r="B5" i="7" l="1"/>
  <c r="C5" i="7"/>
  <c r="B6" i="7"/>
  <c r="C6" i="7"/>
  <c r="B7" i="7"/>
  <c r="C7" i="7"/>
  <c r="B8" i="7"/>
  <c r="C8" i="7"/>
  <c r="B9" i="7"/>
  <c r="C9" i="7"/>
  <c r="B10" i="7"/>
  <c r="C10" i="7"/>
  <c r="B11" i="7"/>
  <c r="C11" i="7"/>
  <c r="B12" i="7"/>
  <c r="C12" i="7"/>
  <c r="B13" i="7"/>
  <c r="C13" i="7"/>
  <c r="I5" i="3" l="1"/>
  <c r="I6" i="3"/>
  <c r="I7" i="3"/>
  <c r="I8" i="3"/>
  <c r="I9" i="3"/>
  <c r="I10" i="3"/>
  <c r="I11" i="3"/>
  <c r="I12" i="3"/>
  <c r="I4" i="3"/>
  <c r="M14" i="5" l="1"/>
  <c r="M30" i="5" l="1"/>
  <c r="B30" i="12" l="1"/>
  <c r="B5" i="12"/>
  <c r="C5" i="12"/>
  <c r="B6" i="12"/>
  <c r="C6" i="12"/>
  <c r="B7" i="12"/>
  <c r="C7" i="12"/>
  <c r="B8" i="12"/>
  <c r="C8" i="12"/>
  <c r="B9" i="12"/>
  <c r="C9" i="12"/>
  <c r="B10" i="12"/>
  <c r="C10" i="12"/>
  <c r="B11" i="12"/>
  <c r="C11" i="12"/>
  <c r="B12" i="12"/>
  <c r="C12" i="12"/>
  <c r="B13" i="12"/>
  <c r="C13" i="12"/>
  <c r="B30" i="11"/>
  <c r="B5" i="11"/>
  <c r="C5" i="11"/>
  <c r="B6" i="11"/>
  <c r="C6" i="11"/>
  <c r="B7" i="11"/>
  <c r="C7" i="11"/>
  <c r="B8" i="11"/>
  <c r="C8" i="11"/>
  <c r="B9" i="11"/>
  <c r="C9" i="11"/>
  <c r="B10" i="11"/>
  <c r="C10" i="11"/>
  <c r="B11" i="11"/>
  <c r="C11" i="11"/>
  <c r="B12" i="11"/>
  <c r="C12" i="11"/>
  <c r="B13" i="11"/>
  <c r="C13" i="11"/>
  <c r="B30" i="10"/>
  <c r="C30" i="10"/>
  <c r="B5" i="10"/>
  <c r="C5" i="10"/>
  <c r="B6" i="10"/>
  <c r="C6" i="10"/>
  <c r="B7" i="10"/>
  <c r="C7" i="10"/>
  <c r="B8" i="10"/>
  <c r="C8" i="10"/>
  <c r="B9" i="10"/>
  <c r="C9" i="10"/>
  <c r="B10" i="10"/>
  <c r="C10" i="10"/>
  <c r="B11" i="10"/>
  <c r="C11" i="10"/>
  <c r="B12" i="10"/>
  <c r="C12" i="10"/>
  <c r="B13" i="10"/>
  <c r="C13" i="10"/>
  <c r="B30" i="9"/>
  <c r="B5" i="9"/>
  <c r="C5" i="9"/>
  <c r="B6" i="9"/>
  <c r="C6" i="9"/>
  <c r="B7" i="9"/>
  <c r="C7" i="9"/>
  <c r="B8" i="9"/>
  <c r="C8" i="9"/>
  <c r="B9" i="9"/>
  <c r="C9" i="9"/>
  <c r="B10" i="9"/>
  <c r="C10" i="9"/>
  <c r="B11" i="9"/>
  <c r="C11" i="9"/>
  <c r="B12" i="9"/>
  <c r="C12" i="9"/>
  <c r="B13" i="9"/>
  <c r="C13" i="9"/>
  <c r="B30" i="8"/>
  <c r="B5" i="8"/>
  <c r="C5" i="8"/>
  <c r="B6" i="8"/>
  <c r="C6" i="8"/>
  <c r="B7" i="8"/>
  <c r="C7" i="8"/>
  <c r="B8" i="8"/>
  <c r="C8" i="8"/>
  <c r="B9" i="8"/>
  <c r="C9" i="8"/>
  <c r="B10" i="8"/>
  <c r="C10" i="8"/>
  <c r="B11" i="8"/>
  <c r="C11" i="8"/>
  <c r="B12" i="8"/>
  <c r="C12" i="8"/>
  <c r="B13" i="8"/>
  <c r="C13" i="8"/>
  <c r="B30" i="7"/>
  <c r="C14" i="7"/>
  <c r="C23" i="6"/>
  <c r="C24" i="6"/>
  <c r="C30" i="6" s="1"/>
  <c r="C25" i="6"/>
  <c r="C26" i="6"/>
  <c r="C27" i="6"/>
  <c r="C28" i="6"/>
  <c r="C29" i="6"/>
  <c r="B30" i="6"/>
  <c r="B30" i="5"/>
  <c r="C30" i="5"/>
  <c r="B3" i="12"/>
  <c r="B3" i="11"/>
  <c r="B3" i="10"/>
  <c r="B3" i="9"/>
  <c r="B3" i="8"/>
  <c r="B3" i="7"/>
  <c r="B3" i="6"/>
  <c r="B3" i="5"/>
  <c r="B2" i="4"/>
  <c r="B2" i="3"/>
  <c r="B5" i="5"/>
  <c r="C5" i="5"/>
  <c r="B6" i="5"/>
  <c r="C6" i="5"/>
  <c r="B7" i="5"/>
  <c r="C7" i="5"/>
  <c r="B8" i="5"/>
  <c r="C8" i="5"/>
  <c r="B9" i="5"/>
  <c r="C9" i="5"/>
  <c r="B10" i="5"/>
  <c r="C10" i="5"/>
  <c r="B11" i="5"/>
  <c r="C11" i="5"/>
  <c r="B12" i="5"/>
  <c r="C12" i="5"/>
  <c r="B13" i="5"/>
  <c r="C13" i="5"/>
  <c r="B29" i="4"/>
  <c r="C29" i="4"/>
  <c r="C4" i="4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29" i="3"/>
  <c r="B3" i="2"/>
  <c r="B30" i="2"/>
  <c r="C30" i="2"/>
  <c r="E5" i="2"/>
  <c r="E6" i="2"/>
  <c r="E7" i="2"/>
  <c r="E8" i="2"/>
  <c r="E9" i="2"/>
  <c r="E10" i="2"/>
  <c r="E11" i="2"/>
  <c r="E12" i="2"/>
  <c r="E13" i="2"/>
  <c r="E14" i="2" l="1"/>
  <c r="C30" i="9"/>
  <c r="C30" i="8"/>
  <c r="C30" i="11"/>
  <c r="C30" i="7"/>
  <c r="C30" i="12"/>
  <c r="C14" i="2"/>
  <c r="C14" i="9"/>
  <c r="C14" i="12"/>
  <c r="C14" i="11"/>
  <c r="C29" i="3"/>
  <c r="C13" i="4"/>
  <c r="C14" i="5"/>
  <c r="C13" i="3"/>
  <c r="C14" i="10"/>
  <c r="C14" i="8"/>
  <c r="C14" i="6"/>
  <c r="D29" i="12" l="1"/>
  <c r="E29" i="12"/>
  <c r="J29" i="12"/>
  <c r="K29" i="12"/>
  <c r="M14" i="12"/>
  <c r="D13" i="12"/>
  <c r="E13" i="12"/>
  <c r="E12" i="3" s="1"/>
  <c r="J13" i="12"/>
  <c r="K13" i="12"/>
  <c r="M14" i="11"/>
  <c r="M30" i="11"/>
  <c r="L30" i="11" s="1"/>
  <c r="D29" i="11"/>
  <c r="E29" i="11"/>
  <c r="J29" i="11"/>
  <c r="H29" i="12" s="1"/>
  <c r="K29" i="11"/>
  <c r="I29" i="12" s="1"/>
  <c r="D13" i="11"/>
  <c r="E13" i="11"/>
  <c r="J13" i="11"/>
  <c r="K13" i="11"/>
  <c r="I13" i="12" s="1"/>
  <c r="L14" i="10"/>
  <c r="M30" i="10"/>
  <c r="L30" i="10" s="1"/>
  <c r="D29" i="10"/>
  <c r="E29" i="10"/>
  <c r="J29" i="10"/>
  <c r="H29" i="11" s="1"/>
  <c r="F29" i="12" s="1"/>
  <c r="K29" i="10"/>
  <c r="I29" i="11" s="1"/>
  <c r="G29" i="12" s="1"/>
  <c r="D13" i="10"/>
  <c r="E13" i="10"/>
  <c r="J13" i="10"/>
  <c r="H13" i="11" s="1"/>
  <c r="K13" i="10"/>
  <c r="I13" i="11" s="1"/>
  <c r="G13" i="12" s="1"/>
  <c r="D29" i="9"/>
  <c r="E29" i="9"/>
  <c r="J29" i="9"/>
  <c r="H29" i="10" s="1"/>
  <c r="F29" i="11" s="1"/>
  <c r="K29" i="9"/>
  <c r="I29" i="10" s="1"/>
  <c r="G29" i="11" s="1"/>
  <c r="D13" i="9"/>
  <c r="E13" i="9"/>
  <c r="J13" i="9"/>
  <c r="H13" i="10" s="1"/>
  <c r="K13" i="9"/>
  <c r="I13" i="10" s="1"/>
  <c r="M30" i="9"/>
  <c r="L30" i="9" s="1"/>
  <c r="M14" i="9"/>
  <c r="L14" i="9" s="1"/>
  <c r="M30" i="8"/>
  <c r="L30" i="8" s="1"/>
  <c r="D29" i="8"/>
  <c r="E29" i="8"/>
  <c r="I29" i="8"/>
  <c r="G29" i="9" s="1"/>
  <c r="J29" i="8"/>
  <c r="H29" i="9" s="1"/>
  <c r="F29" i="10" s="1"/>
  <c r="K29" i="8"/>
  <c r="I29" i="9" s="1"/>
  <c r="G29" i="10" s="1"/>
  <c r="M14" i="8"/>
  <c r="L14" i="8" s="1"/>
  <c r="D13" i="8"/>
  <c r="E13" i="8"/>
  <c r="J13" i="8"/>
  <c r="H13" i="9" s="1"/>
  <c r="F13" i="10" s="1"/>
  <c r="K13" i="8"/>
  <c r="I13" i="9" s="1"/>
  <c r="G13" i="10" s="1"/>
  <c r="D12" i="8"/>
  <c r="M14" i="7"/>
  <c r="M30" i="7"/>
  <c r="D29" i="7"/>
  <c r="E29" i="7"/>
  <c r="H29" i="8"/>
  <c r="F29" i="9" s="1"/>
  <c r="M14" i="6"/>
  <c r="D13" i="7"/>
  <c r="E13" i="7"/>
  <c r="J13" i="7"/>
  <c r="H13" i="8" s="1"/>
  <c r="F13" i="9" s="1"/>
  <c r="K13" i="7"/>
  <c r="I13" i="8" s="1"/>
  <c r="G13" i="9" s="1"/>
  <c r="D29" i="6"/>
  <c r="E29" i="6"/>
  <c r="J29" i="6"/>
  <c r="H29" i="7" s="1"/>
  <c r="F29" i="8" s="1"/>
  <c r="K29" i="6"/>
  <c r="I29" i="7" s="1"/>
  <c r="G29" i="8" s="1"/>
  <c r="D13" i="6"/>
  <c r="E13" i="6"/>
  <c r="J13" i="6"/>
  <c r="H13" i="7" s="1"/>
  <c r="F13" i="8" s="1"/>
  <c r="K13" i="6"/>
  <c r="I13" i="7" s="1"/>
  <c r="G13" i="8" s="1"/>
  <c r="D29" i="5"/>
  <c r="E29" i="5"/>
  <c r="J29" i="5"/>
  <c r="H29" i="6" s="1"/>
  <c r="F29" i="7" s="1"/>
  <c r="K29" i="5"/>
  <c r="I29" i="6" s="1"/>
  <c r="G29" i="7" s="1"/>
  <c r="D13" i="5"/>
  <c r="E13" i="5"/>
  <c r="J13" i="5"/>
  <c r="H13" i="6" s="1"/>
  <c r="F13" i="7" s="1"/>
  <c r="K13" i="5"/>
  <c r="I13" i="6" s="1"/>
  <c r="G13" i="7" s="1"/>
  <c r="D28" i="4"/>
  <c r="E28" i="4"/>
  <c r="J28" i="4"/>
  <c r="H29" i="5" s="1"/>
  <c r="K28" i="4"/>
  <c r="I29" i="5" s="1"/>
  <c r="G29" i="6" s="1"/>
  <c r="M13" i="4"/>
  <c r="D12" i="4"/>
  <c r="E12" i="4"/>
  <c r="J12" i="4"/>
  <c r="H13" i="5" s="1"/>
  <c r="F13" i="6" s="1"/>
  <c r="K12" i="4"/>
  <c r="I13" i="5" s="1"/>
  <c r="G13" i="6" s="1"/>
  <c r="M29" i="3"/>
  <c r="M13" i="3"/>
  <c r="D29" i="2"/>
  <c r="E29" i="2"/>
  <c r="F29" i="2"/>
  <c r="G29" i="2"/>
  <c r="H29" i="2"/>
  <c r="F28" i="3" s="1"/>
  <c r="I29" i="2"/>
  <c r="J29" i="2"/>
  <c r="H28" i="3" s="1"/>
  <c r="F28" i="4" s="1"/>
  <c r="K29" i="2"/>
  <c r="I28" i="3" s="1"/>
  <c r="G28" i="4" s="1"/>
  <c r="M30" i="2"/>
  <c r="M14" i="2"/>
  <c r="J13" i="2"/>
  <c r="K13" i="2"/>
  <c r="G12" i="4" s="1"/>
  <c r="D28" i="3"/>
  <c r="E28" i="3"/>
  <c r="G28" i="3"/>
  <c r="J28" i="3"/>
  <c r="H28" i="4" s="1"/>
  <c r="F29" i="5" s="1"/>
  <c r="F29" i="6" s="1"/>
  <c r="K28" i="3"/>
  <c r="I28" i="4" s="1"/>
  <c r="G29" i="5" s="1"/>
  <c r="J12" i="3"/>
  <c r="H12" i="4" s="1"/>
  <c r="F13" i="5" s="1"/>
  <c r="K12" i="3"/>
  <c r="I12" i="4" s="1"/>
  <c r="G13" i="5" s="1"/>
  <c r="M30" i="1"/>
  <c r="K30" i="1"/>
  <c r="I30" i="1"/>
  <c r="G30" i="1"/>
  <c r="E30" i="1"/>
  <c r="C30" i="1"/>
  <c r="M14" i="1"/>
  <c r="E14" i="1"/>
  <c r="D12" i="3" l="1"/>
  <c r="D13" i="2"/>
  <c r="H12" i="3"/>
  <c r="F12" i="4" s="1"/>
  <c r="H13" i="12"/>
  <c r="F13" i="12"/>
  <c r="F13" i="11"/>
  <c r="G13" i="11"/>
  <c r="D3" i="2"/>
  <c r="E22" i="12" l="1"/>
  <c r="E23" i="12"/>
  <c r="E24" i="12"/>
  <c r="E25" i="12"/>
  <c r="E26" i="12"/>
  <c r="E27" i="12"/>
  <c r="E28" i="12"/>
  <c r="E21" i="12"/>
  <c r="D22" i="12"/>
  <c r="D23" i="12"/>
  <c r="D24" i="12"/>
  <c r="D25" i="12"/>
  <c r="D26" i="12"/>
  <c r="D27" i="12"/>
  <c r="D28" i="12"/>
  <c r="D30" i="12"/>
  <c r="D21" i="12"/>
  <c r="E22" i="11"/>
  <c r="E23" i="11"/>
  <c r="E24" i="11"/>
  <c r="E25" i="11"/>
  <c r="E26" i="11"/>
  <c r="E27" i="11"/>
  <c r="E28" i="11"/>
  <c r="E21" i="11"/>
  <c r="D22" i="11"/>
  <c r="D23" i="11"/>
  <c r="D24" i="11"/>
  <c r="D25" i="11"/>
  <c r="D26" i="11"/>
  <c r="D27" i="11"/>
  <c r="D28" i="11"/>
  <c r="D30" i="11"/>
  <c r="D21" i="11"/>
  <c r="E22" i="10"/>
  <c r="E23" i="10"/>
  <c r="E24" i="10"/>
  <c r="E25" i="10"/>
  <c r="E26" i="10"/>
  <c r="E27" i="10"/>
  <c r="E28" i="10"/>
  <c r="E21" i="10"/>
  <c r="D22" i="10"/>
  <c r="D23" i="10"/>
  <c r="D24" i="10"/>
  <c r="D25" i="10"/>
  <c r="D26" i="10"/>
  <c r="D27" i="10"/>
  <c r="D28" i="10"/>
  <c r="D30" i="10"/>
  <c r="D21" i="10"/>
  <c r="E22" i="9"/>
  <c r="E23" i="9"/>
  <c r="E24" i="9"/>
  <c r="E25" i="9"/>
  <c r="E26" i="9"/>
  <c r="E27" i="9"/>
  <c r="E28" i="9"/>
  <c r="E21" i="9"/>
  <c r="D22" i="9"/>
  <c r="D23" i="9"/>
  <c r="D24" i="9"/>
  <c r="D25" i="9"/>
  <c r="D26" i="9"/>
  <c r="D27" i="9"/>
  <c r="D28" i="9"/>
  <c r="D30" i="9"/>
  <c r="D21" i="9"/>
  <c r="E22" i="8"/>
  <c r="E23" i="8"/>
  <c r="E24" i="8"/>
  <c r="E25" i="8"/>
  <c r="E26" i="8"/>
  <c r="E27" i="8"/>
  <c r="E28" i="8"/>
  <c r="E21" i="8"/>
  <c r="D22" i="8"/>
  <c r="D23" i="8"/>
  <c r="D24" i="8"/>
  <c r="D25" i="8"/>
  <c r="D26" i="8"/>
  <c r="D27" i="8"/>
  <c r="D28" i="8"/>
  <c r="D30" i="8"/>
  <c r="D21" i="8"/>
  <c r="E22" i="7"/>
  <c r="E23" i="7"/>
  <c r="E24" i="7"/>
  <c r="E25" i="7"/>
  <c r="E26" i="7"/>
  <c r="E27" i="7"/>
  <c r="E28" i="7"/>
  <c r="E21" i="7"/>
  <c r="D22" i="7"/>
  <c r="D23" i="7"/>
  <c r="D24" i="7"/>
  <c r="D25" i="7"/>
  <c r="D26" i="7"/>
  <c r="D27" i="7"/>
  <c r="D28" i="7"/>
  <c r="D30" i="7"/>
  <c r="D21" i="7"/>
  <c r="D21" i="6"/>
  <c r="E22" i="6"/>
  <c r="E23" i="6"/>
  <c r="E24" i="6"/>
  <c r="E25" i="6"/>
  <c r="E26" i="6"/>
  <c r="E27" i="6"/>
  <c r="E28" i="6"/>
  <c r="E21" i="6"/>
  <c r="D22" i="6"/>
  <c r="D23" i="6"/>
  <c r="D24" i="6"/>
  <c r="D25" i="6"/>
  <c r="D26" i="6"/>
  <c r="D27" i="6"/>
  <c r="D28" i="6"/>
  <c r="D30" i="6"/>
  <c r="E22" i="5"/>
  <c r="E23" i="5"/>
  <c r="E24" i="5"/>
  <c r="E25" i="5"/>
  <c r="E26" i="5"/>
  <c r="E27" i="5"/>
  <c r="E28" i="5"/>
  <c r="E21" i="5"/>
  <c r="D22" i="5"/>
  <c r="D23" i="5"/>
  <c r="D24" i="5"/>
  <c r="D25" i="5"/>
  <c r="D26" i="5"/>
  <c r="D27" i="5"/>
  <c r="D28" i="5"/>
  <c r="D30" i="5"/>
  <c r="D21" i="5"/>
  <c r="E21" i="4"/>
  <c r="E22" i="4"/>
  <c r="E23" i="4"/>
  <c r="E24" i="4"/>
  <c r="E25" i="4"/>
  <c r="E26" i="4"/>
  <c r="E27" i="4"/>
  <c r="E20" i="4"/>
  <c r="D21" i="4"/>
  <c r="D22" i="4"/>
  <c r="D23" i="4"/>
  <c r="D24" i="4"/>
  <c r="D25" i="4"/>
  <c r="D26" i="4"/>
  <c r="D27" i="4"/>
  <c r="D29" i="4"/>
  <c r="D20" i="4"/>
  <c r="E21" i="3"/>
  <c r="E22" i="3"/>
  <c r="E23" i="3"/>
  <c r="E24" i="3"/>
  <c r="E25" i="3"/>
  <c r="E26" i="3"/>
  <c r="E27" i="3"/>
  <c r="E20" i="3"/>
  <c r="D21" i="3"/>
  <c r="D22" i="3"/>
  <c r="D23" i="3"/>
  <c r="D24" i="3"/>
  <c r="D25" i="3"/>
  <c r="D26" i="3"/>
  <c r="D27" i="3"/>
  <c r="D29" i="3"/>
  <c r="D20" i="3"/>
  <c r="E22" i="2"/>
  <c r="E23" i="2"/>
  <c r="E24" i="2"/>
  <c r="E25" i="2"/>
  <c r="E26" i="2"/>
  <c r="E27" i="2"/>
  <c r="E28" i="2"/>
  <c r="E21" i="2"/>
  <c r="D21" i="2"/>
  <c r="D22" i="2"/>
  <c r="D23" i="2"/>
  <c r="D24" i="2"/>
  <c r="D25" i="2"/>
  <c r="D26" i="2"/>
  <c r="D27" i="2"/>
  <c r="D28" i="2"/>
  <c r="D30" i="2"/>
  <c r="F21" i="2"/>
  <c r="E6" i="12"/>
  <c r="E5" i="3" s="1"/>
  <c r="E7" i="12"/>
  <c r="E6" i="3" s="1"/>
  <c r="E8" i="12"/>
  <c r="E7" i="3" s="1"/>
  <c r="E9" i="12"/>
  <c r="E8" i="3" s="1"/>
  <c r="E10" i="12"/>
  <c r="E9" i="3" s="1"/>
  <c r="E11" i="12"/>
  <c r="E10" i="3" s="1"/>
  <c r="E12" i="12"/>
  <c r="E11" i="3" s="1"/>
  <c r="E5" i="12"/>
  <c r="E4" i="3" s="1"/>
  <c r="E13" i="3" s="1"/>
  <c r="D6" i="12"/>
  <c r="D7" i="12"/>
  <c r="D8" i="12"/>
  <c r="D9" i="12"/>
  <c r="D10" i="12"/>
  <c r="D11" i="12"/>
  <c r="D12" i="12"/>
  <c r="D14" i="12"/>
  <c r="D5" i="12"/>
  <c r="E6" i="11"/>
  <c r="E7" i="11"/>
  <c r="E8" i="11"/>
  <c r="E9" i="11"/>
  <c r="E10" i="11"/>
  <c r="E11" i="11"/>
  <c r="E12" i="11"/>
  <c r="E5" i="11"/>
  <c r="D6" i="11"/>
  <c r="D7" i="11"/>
  <c r="D8" i="11"/>
  <c r="D9" i="11"/>
  <c r="D10" i="11"/>
  <c r="D11" i="11"/>
  <c r="D12" i="11"/>
  <c r="D14" i="11"/>
  <c r="D5" i="11"/>
  <c r="E6" i="10"/>
  <c r="E7" i="10"/>
  <c r="E8" i="10"/>
  <c r="E9" i="10"/>
  <c r="E10" i="10"/>
  <c r="E11" i="10"/>
  <c r="E12" i="10"/>
  <c r="E5" i="10"/>
  <c r="D6" i="10"/>
  <c r="D7" i="10"/>
  <c r="D8" i="10"/>
  <c r="D9" i="10"/>
  <c r="D10" i="10"/>
  <c r="D11" i="10"/>
  <c r="D12" i="10"/>
  <c r="D14" i="10"/>
  <c r="D5" i="10"/>
  <c r="E6" i="9"/>
  <c r="E7" i="9"/>
  <c r="E8" i="9"/>
  <c r="E9" i="9"/>
  <c r="E10" i="9"/>
  <c r="E11" i="9"/>
  <c r="E12" i="9"/>
  <c r="E5" i="9"/>
  <c r="D6" i="9"/>
  <c r="D7" i="9"/>
  <c r="D8" i="9"/>
  <c r="D9" i="9"/>
  <c r="D10" i="9"/>
  <c r="D11" i="9"/>
  <c r="D12" i="9"/>
  <c r="D14" i="9"/>
  <c r="D5" i="9"/>
  <c r="E6" i="8"/>
  <c r="E7" i="8"/>
  <c r="E8" i="8"/>
  <c r="E9" i="8"/>
  <c r="E10" i="8"/>
  <c r="E11" i="8"/>
  <c r="E12" i="8"/>
  <c r="E5" i="8"/>
  <c r="D6" i="8"/>
  <c r="D7" i="8"/>
  <c r="D8" i="8"/>
  <c r="D9" i="8"/>
  <c r="D10" i="8"/>
  <c r="D11" i="8"/>
  <c r="D14" i="8"/>
  <c r="D5" i="8"/>
  <c r="E6" i="7"/>
  <c r="E7" i="7"/>
  <c r="E8" i="7"/>
  <c r="E9" i="7"/>
  <c r="E10" i="7"/>
  <c r="E11" i="7"/>
  <c r="E12" i="7"/>
  <c r="E5" i="7"/>
  <c r="D6" i="7"/>
  <c r="D7" i="7"/>
  <c r="D8" i="7"/>
  <c r="D9" i="7"/>
  <c r="D10" i="7"/>
  <c r="D11" i="7"/>
  <c r="D12" i="7"/>
  <c r="D14" i="7"/>
  <c r="D5" i="7"/>
  <c r="E6" i="6"/>
  <c r="E7" i="6"/>
  <c r="E8" i="6"/>
  <c r="E9" i="6"/>
  <c r="E10" i="6"/>
  <c r="E11" i="6"/>
  <c r="E12" i="6"/>
  <c r="E5" i="6"/>
  <c r="D6" i="6"/>
  <c r="D7" i="6"/>
  <c r="D8" i="6"/>
  <c r="D9" i="6"/>
  <c r="D10" i="6"/>
  <c r="D11" i="6"/>
  <c r="D12" i="6"/>
  <c r="D14" i="6"/>
  <c r="D5" i="6"/>
  <c r="E6" i="5"/>
  <c r="E7" i="5"/>
  <c r="E8" i="5"/>
  <c r="E9" i="5"/>
  <c r="E10" i="5"/>
  <c r="E11" i="5"/>
  <c r="E12" i="5"/>
  <c r="E5" i="5"/>
  <c r="D6" i="5"/>
  <c r="D7" i="5"/>
  <c r="D8" i="5"/>
  <c r="D9" i="5"/>
  <c r="D10" i="5"/>
  <c r="D11" i="5"/>
  <c r="D12" i="5"/>
  <c r="D14" i="5"/>
  <c r="D5" i="5"/>
  <c r="E5" i="4"/>
  <c r="E6" i="4"/>
  <c r="E7" i="4"/>
  <c r="E8" i="4"/>
  <c r="E9" i="4"/>
  <c r="E10" i="4"/>
  <c r="E11" i="4"/>
  <c r="E4" i="4"/>
  <c r="D5" i="4"/>
  <c r="D6" i="4"/>
  <c r="D7" i="4"/>
  <c r="D8" i="4"/>
  <c r="D9" i="4"/>
  <c r="D10" i="4"/>
  <c r="D11" i="4"/>
  <c r="D13" i="4"/>
  <c r="D4" i="4"/>
  <c r="D12" i="2" l="1"/>
  <c r="D11" i="3"/>
  <c r="D8" i="2"/>
  <c r="D7" i="3"/>
  <c r="E30" i="5"/>
  <c r="E30" i="6"/>
  <c r="E30" i="9"/>
  <c r="D8" i="3"/>
  <c r="D9" i="2"/>
  <c r="D11" i="2"/>
  <c r="D10" i="3"/>
  <c r="D6" i="3"/>
  <c r="D7" i="2"/>
  <c r="D14" i="2"/>
  <c r="D13" i="3"/>
  <c r="E13" i="4"/>
  <c r="E14" i="9"/>
  <c r="D9" i="3"/>
  <c r="D10" i="2"/>
  <c r="D6" i="2"/>
  <c r="D5" i="3"/>
  <c r="D5" i="2"/>
  <c r="D4" i="3"/>
  <c r="E30" i="2"/>
  <c r="E30" i="10"/>
  <c r="E30" i="7"/>
  <c r="E30" i="11"/>
  <c r="E30" i="8"/>
  <c r="E30" i="12"/>
  <c r="E14" i="10"/>
  <c r="E14" i="6"/>
  <c r="E14" i="11"/>
  <c r="E14" i="5"/>
  <c r="E14" i="7"/>
  <c r="E14" i="8"/>
  <c r="E14" i="12"/>
  <c r="E29" i="4"/>
  <c r="E29" i="3"/>
  <c r="H22" i="2"/>
  <c r="F21" i="3" s="1"/>
  <c r="H23" i="2"/>
  <c r="F22" i="3" s="1"/>
  <c r="H24" i="2"/>
  <c r="F23" i="3" s="1"/>
  <c r="H25" i="2"/>
  <c r="F24" i="3" s="1"/>
  <c r="H26" i="2"/>
  <c r="F25" i="3" s="1"/>
  <c r="H27" i="2"/>
  <c r="F26" i="3" s="1"/>
  <c r="H28" i="2"/>
  <c r="F27" i="3" s="1"/>
  <c r="H30" i="2"/>
  <c r="F29" i="3" s="1"/>
  <c r="H21" i="2"/>
  <c r="F20" i="3" s="1"/>
  <c r="F22" i="2"/>
  <c r="F23" i="2"/>
  <c r="F24" i="2"/>
  <c r="F25" i="2"/>
  <c r="F26" i="2"/>
  <c r="F27" i="2"/>
  <c r="F28" i="2"/>
  <c r="F30" i="2"/>
  <c r="J22" i="2"/>
  <c r="H21" i="3" s="1"/>
  <c r="F21" i="4" s="1"/>
  <c r="J23" i="2"/>
  <c r="H22" i="3" s="1"/>
  <c r="F22" i="4" s="1"/>
  <c r="J24" i="2"/>
  <c r="H23" i="3" s="1"/>
  <c r="F23" i="4" s="1"/>
  <c r="J25" i="2"/>
  <c r="H24" i="3" s="1"/>
  <c r="F24" i="4" s="1"/>
  <c r="J26" i="2"/>
  <c r="H25" i="3" s="1"/>
  <c r="F25" i="4" s="1"/>
  <c r="J27" i="2"/>
  <c r="H26" i="3" s="1"/>
  <c r="F26" i="4" s="1"/>
  <c r="J28" i="2"/>
  <c r="H27" i="3" s="1"/>
  <c r="F27" i="4" s="1"/>
  <c r="J30" i="2"/>
  <c r="H29" i="3" s="1"/>
  <c r="F29" i="4" s="1"/>
  <c r="J21" i="2"/>
  <c r="H20" i="3" s="1"/>
  <c r="F20" i="4" s="1"/>
  <c r="J21" i="5"/>
  <c r="K22" i="2"/>
  <c r="I21" i="3" s="1"/>
  <c r="G21" i="4" s="1"/>
  <c r="K23" i="2"/>
  <c r="I22" i="3" s="1"/>
  <c r="G22" i="4" s="1"/>
  <c r="K24" i="2"/>
  <c r="I23" i="3" s="1"/>
  <c r="G23" i="4" s="1"/>
  <c r="K25" i="2"/>
  <c r="I24" i="3" s="1"/>
  <c r="G24" i="4" s="1"/>
  <c r="K26" i="2"/>
  <c r="I25" i="3" s="1"/>
  <c r="G25" i="4" s="1"/>
  <c r="K27" i="2"/>
  <c r="I26" i="3" s="1"/>
  <c r="G26" i="4" s="1"/>
  <c r="K28" i="2"/>
  <c r="I27" i="3" s="1"/>
  <c r="G27" i="4" s="1"/>
  <c r="K21" i="2"/>
  <c r="K21" i="5"/>
  <c r="I22" i="2"/>
  <c r="G21" i="3" s="1"/>
  <c r="I23" i="2"/>
  <c r="G22" i="3" s="1"/>
  <c r="I24" i="2"/>
  <c r="G23" i="3" s="1"/>
  <c r="I25" i="2"/>
  <c r="G24" i="3" s="1"/>
  <c r="I26" i="2"/>
  <c r="G25" i="3" s="1"/>
  <c r="I27" i="2"/>
  <c r="G26" i="3" s="1"/>
  <c r="I28" i="2"/>
  <c r="G27" i="3" s="1"/>
  <c r="I21" i="2"/>
  <c r="G22" i="2"/>
  <c r="G23" i="2"/>
  <c r="G24" i="2"/>
  <c r="G25" i="2"/>
  <c r="G26" i="2"/>
  <c r="G27" i="2"/>
  <c r="G28" i="2"/>
  <c r="G21" i="2"/>
  <c r="K12" i="2"/>
  <c r="G11" i="4" s="1"/>
  <c r="K11" i="2"/>
  <c r="G10" i="4" s="1"/>
  <c r="K10" i="2"/>
  <c r="G9" i="4" s="1"/>
  <c r="K9" i="2"/>
  <c r="G8" i="4" s="1"/>
  <c r="K8" i="2"/>
  <c r="G7" i="4" s="1"/>
  <c r="K7" i="2"/>
  <c r="G6" i="4" s="1"/>
  <c r="K6" i="2"/>
  <c r="G5" i="4" s="1"/>
  <c r="J6" i="2"/>
  <c r="J7" i="2"/>
  <c r="J8" i="2"/>
  <c r="J9" i="2"/>
  <c r="J10" i="2"/>
  <c r="J11" i="2"/>
  <c r="J12" i="2"/>
  <c r="J14" i="2"/>
  <c r="J5" i="2"/>
  <c r="J5" i="5"/>
  <c r="K5" i="2"/>
  <c r="K5" i="5"/>
  <c r="G30" i="2" l="1"/>
  <c r="G20" i="3"/>
  <c r="G29" i="3" s="1"/>
  <c r="I30" i="2"/>
  <c r="I20" i="3"/>
  <c r="K30" i="2"/>
  <c r="G4" i="4"/>
  <c r="G13" i="4" s="1"/>
  <c r="I13" i="3"/>
  <c r="K22" i="12"/>
  <c r="K23" i="12"/>
  <c r="K24" i="12"/>
  <c r="K25" i="12"/>
  <c r="K26" i="12"/>
  <c r="K27" i="12"/>
  <c r="K28" i="12"/>
  <c r="K21" i="12"/>
  <c r="J22" i="12"/>
  <c r="J23" i="12"/>
  <c r="J24" i="12"/>
  <c r="J25" i="12"/>
  <c r="J26" i="12"/>
  <c r="J27" i="12"/>
  <c r="J28" i="12"/>
  <c r="J30" i="12"/>
  <c r="J21" i="12"/>
  <c r="K6" i="12"/>
  <c r="K7" i="12"/>
  <c r="K8" i="12"/>
  <c r="K9" i="12"/>
  <c r="K10" i="12"/>
  <c r="K11" i="12"/>
  <c r="K12" i="12"/>
  <c r="K5" i="12"/>
  <c r="J6" i="12"/>
  <c r="J7" i="12"/>
  <c r="J8" i="12"/>
  <c r="J9" i="12"/>
  <c r="J10" i="12"/>
  <c r="J11" i="12"/>
  <c r="J12" i="12"/>
  <c r="J14" i="12"/>
  <c r="J5" i="12"/>
  <c r="H13" i="3" l="1"/>
  <c r="F13" i="4" s="1"/>
  <c r="H4" i="3"/>
  <c r="F4" i="4" s="1"/>
  <c r="H9" i="3"/>
  <c r="F9" i="4" s="1"/>
  <c r="H5" i="3"/>
  <c r="F5" i="4" s="1"/>
  <c r="H10" i="3"/>
  <c r="F10" i="4" s="1"/>
  <c r="H6" i="3"/>
  <c r="F6" i="4" s="1"/>
  <c r="H8" i="3"/>
  <c r="F8" i="4" s="1"/>
  <c r="H11" i="3"/>
  <c r="F11" i="4" s="1"/>
  <c r="H7" i="3"/>
  <c r="F7" i="4" s="1"/>
  <c r="G20" i="4"/>
  <c r="G29" i="4" s="1"/>
  <c r="I29" i="3"/>
  <c r="K30" i="12"/>
  <c r="K14" i="12"/>
  <c r="K22" i="11"/>
  <c r="I22" i="12" s="1"/>
  <c r="K23" i="11"/>
  <c r="I23" i="12" s="1"/>
  <c r="K24" i="11"/>
  <c r="I24" i="12" s="1"/>
  <c r="K25" i="11"/>
  <c r="I25" i="12" s="1"/>
  <c r="K26" i="11"/>
  <c r="I26" i="12" s="1"/>
  <c r="K27" i="11"/>
  <c r="I27" i="12" s="1"/>
  <c r="K28" i="11"/>
  <c r="I28" i="12" s="1"/>
  <c r="K21" i="11"/>
  <c r="J22" i="11"/>
  <c r="H22" i="12" s="1"/>
  <c r="J23" i="11"/>
  <c r="H23" i="12" s="1"/>
  <c r="J24" i="11"/>
  <c r="H24" i="12" s="1"/>
  <c r="J25" i="11"/>
  <c r="H25" i="12" s="1"/>
  <c r="J26" i="11"/>
  <c r="H26" i="12" s="1"/>
  <c r="J27" i="11"/>
  <c r="H27" i="12" s="1"/>
  <c r="J28" i="11"/>
  <c r="H28" i="12" s="1"/>
  <c r="J30" i="11"/>
  <c r="H30" i="12" s="1"/>
  <c r="J21" i="11"/>
  <c r="H21" i="12" s="1"/>
  <c r="K6" i="11"/>
  <c r="I6" i="12" s="1"/>
  <c r="K7" i="11"/>
  <c r="I7" i="12" s="1"/>
  <c r="K8" i="11"/>
  <c r="I8" i="12" s="1"/>
  <c r="K9" i="11"/>
  <c r="I9" i="12" s="1"/>
  <c r="K10" i="11"/>
  <c r="I10" i="12" s="1"/>
  <c r="K11" i="11"/>
  <c r="I11" i="12" s="1"/>
  <c r="K12" i="11"/>
  <c r="I12" i="12" s="1"/>
  <c r="K5" i="11"/>
  <c r="J6" i="11"/>
  <c r="J7" i="11"/>
  <c r="J8" i="11"/>
  <c r="J9" i="11"/>
  <c r="J10" i="11"/>
  <c r="J11" i="11"/>
  <c r="J12" i="11"/>
  <c r="J14" i="11"/>
  <c r="J5" i="11"/>
  <c r="H14" i="12" l="1"/>
  <c r="H11" i="12"/>
  <c r="H7" i="12"/>
  <c r="H12" i="12"/>
  <c r="H8" i="12"/>
  <c r="H5" i="12"/>
  <c r="H10" i="12"/>
  <c r="H6" i="12"/>
  <c r="H9" i="12"/>
  <c r="I21" i="12"/>
  <c r="I30" i="12" s="1"/>
  <c r="K30" i="11"/>
  <c r="I5" i="12"/>
  <c r="I14" i="12" s="1"/>
  <c r="K14" i="11"/>
  <c r="J30" i="10"/>
  <c r="H30" i="11" s="1"/>
  <c r="F30" i="12" s="1"/>
  <c r="J22" i="10"/>
  <c r="H22" i="11" s="1"/>
  <c r="F22" i="12" s="1"/>
  <c r="J23" i="10"/>
  <c r="H23" i="11" s="1"/>
  <c r="F23" i="12" s="1"/>
  <c r="J24" i="10"/>
  <c r="H24" i="11" s="1"/>
  <c r="F24" i="12" s="1"/>
  <c r="J25" i="10"/>
  <c r="H25" i="11" s="1"/>
  <c r="F25" i="12" s="1"/>
  <c r="J26" i="10"/>
  <c r="H26" i="11" s="1"/>
  <c r="F26" i="12" s="1"/>
  <c r="J27" i="10"/>
  <c r="H27" i="11" s="1"/>
  <c r="F27" i="12" s="1"/>
  <c r="J28" i="10"/>
  <c r="H28" i="11" s="1"/>
  <c r="F28" i="12" s="1"/>
  <c r="K22" i="10"/>
  <c r="I22" i="11" s="1"/>
  <c r="G22" i="12" s="1"/>
  <c r="K23" i="10"/>
  <c r="I23" i="11" s="1"/>
  <c r="G23" i="12" s="1"/>
  <c r="K24" i="10"/>
  <c r="I24" i="11" s="1"/>
  <c r="G24" i="12" s="1"/>
  <c r="K25" i="10"/>
  <c r="I25" i="11" s="1"/>
  <c r="G25" i="12" s="1"/>
  <c r="K26" i="10"/>
  <c r="I26" i="11" s="1"/>
  <c r="G26" i="12" s="1"/>
  <c r="K27" i="10"/>
  <c r="I27" i="11" s="1"/>
  <c r="G27" i="12" s="1"/>
  <c r="K28" i="10"/>
  <c r="I28" i="11" s="1"/>
  <c r="G28" i="12" s="1"/>
  <c r="J21" i="10"/>
  <c r="H21" i="11" s="1"/>
  <c r="F21" i="12" s="1"/>
  <c r="K21" i="10"/>
  <c r="I21" i="11" l="1"/>
  <c r="K30" i="10"/>
  <c r="J21" i="3"/>
  <c r="J22" i="3"/>
  <c r="J23" i="3"/>
  <c r="J24" i="3"/>
  <c r="J25" i="3"/>
  <c r="J26" i="3"/>
  <c r="J27" i="3"/>
  <c r="J29" i="3"/>
  <c r="J20" i="3"/>
  <c r="G21" i="12" l="1"/>
  <c r="G30" i="12" s="1"/>
  <c r="I30" i="11"/>
  <c r="K6" i="10"/>
  <c r="I6" i="11" s="1"/>
  <c r="G6" i="12" s="1"/>
  <c r="K7" i="10"/>
  <c r="I7" i="11" s="1"/>
  <c r="G7" i="12" s="1"/>
  <c r="K8" i="10"/>
  <c r="I8" i="11" s="1"/>
  <c r="G8" i="12" s="1"/>
  <c r="K9" i="10"/>
  <c r="I9" i="11" s="1"/>
  <c r="G9" i="12" s="1"/>
  <c r="K10" i="10"/>
  <c r="I10" i="11" s="1"/>
  <c r="G10" i="12" s="1"/>
  <c r="K11" i="10"/>
  <c r="I11" i="11" s="1"/>
  <c r="G11" i="12" s="1"/>
  <c r="K12" i="10"/>
  <c r="I12" i="11" s="1"/>
  <c r="G12" i="12" s="1"/>
  <c r="K5" i="10"/>
  <c r="J6" i="10"/>
  <c r="H6" i="11" s="1"/>
  <c r="J7" i="10"/>
  <c r="H7" i="11" s="1"/>
  <c r="J8" i="10"/>
  <c r="H8" i="11" s="1"/>
  <c r="J9" i="10"/>
  <c r="H9" i="11" s="1"/>
  <c r="J10" i="10"/>
  <c r="H10" i="11" s="1"/>
  <c r="J11" i="10"/>
  <c r="H11" i="11" s="1"/>
  <c r="J12" i="10"/>
  <c r="H12" i="11" s="1"/>
  <c r="J14" i="10"/>
  <c r="H14" i="11" s="1"/>
  <c r="J5" i="10"/>
  <c r="H5" i="11" s="1"/>
  <c r="K22" i="9"/>
  <c r="I22" i="10" s="1"/>
  <c r="G22" i="11" s="1"/>
  <c r="K23" i="9"/>
  <c r="I23" i="10" s="1"/>
  <c r="G23" i="11" s="1"/>
  <c r="K24" i="9"/>
  <c r="I24" i="10" s="1"/>
  <c r="G24" i="11" s="1"/>
  <c r="K25" i="9"/>
  <c r="I25" i="10" s="1"/>
  <c r="G25" i="11" s="1"/>
  <c r="K26" i="9"/>
  <c r="I26" i="10" s="1"/>
  <c r="G26" i="11" s="1"/>
  <c r="K27" i="9"/>
  <c r="I27" i="10" s="1"/>
  <c r="G27" i="11" s="1"/>
  <c r="K28" i="9"/>
  <c r="I28" i="10" s="1"/>
  <c r="G28" i="11" s="1"/>
  <c r="K21" i="9"/>
  <c r="J22" i="9"/>
  <c r="H22" i="10" s="1"/>
  <c r="F22" i="11" s="1"/>
  <c r="J23" i="9"/>
  <c r="H23" i="10" s="1"/>
  <c r="F23" i="11" s="1"/>
  <c r="J24" i="9"/>
  <c r="H24" i="10" s="1"/>
  <c r="F24" i="11" s="1"/>
  <c r="J25" i="9"/>
  <c r="H25" i="10" s="1"/>
  <c r="F25" i="11" s="1"/>
  <c r="J26" i="9"/>
  <c r="H26" i="10" s="1"/>
  <c r="F26" i="11" s="1"/>
  <c r="J27" i="9"/>
  <c r="H27" i="10" s="1"/>
  <c r="F27" i="11" s="1"/>
  <c r="J28" i="9"/>
  <c r="H28" i="10" s="1"/>
  <c r="F28" i="11" s="1"/>
  <c r="J30" i="9"/>
  <c r="H30" i="10" s="1"/>
  <c r="F30" i="11" s="1"/>
  <c r="J21" i="9"/>
  <c r="H21" i="10" s="1"/>
  <c r="F21" i="11" s="1"/>
  <c r="K6" i="9"/>
  <c r="I6" i="10" s="1"/>
  <c r="K7" i="9"/>
  <c r="I7" i="10" s="1"/>
  <c r="K8" i="9"/>
  <c r="I8" i="10" s="1"/>
  <c r="K9" i="9"/>
  <c r="I9" i="10" s="1"/>
  <c r="K10" i="9"/>
  <c r="I10" i="10" s="1"/>
  <c r="K11" i="9"/>
  <c r="I11" i="10" s="1"/>
  <c r="K12" i="9"/>
  <c r="I12" i="10" s="1"/>
  <c r="K5" i="9"/>
  <c r="J6" i="9"/>
  <c r="H6" i="10" s="1"/>
  <c r="J7" i="9"/>
  <c r="H7" i="10" s="1"/>
  <c r="J8" i="9"/>
  <c r="H8" i="10" s="1"/>
  <c r="J9" i="9"/>
  <c r="H9" i="10" s="1"/>
  <c r="J10" i="9"/>
  <c r="H10" i="10" s="1"/>
  <c r="J11" i="9"/>
  <c r="H11" i="10" s="1"/>
  <c r="J12" i="9"/>
  <c r="H12" i="10" s="1"/>
  <c r="J14" i="9"/>
  <c r="H14" i="10" s="1"/>
  <c r="J5" i="9"/>
  <c r="H5" i="10" s="1"/>
  <c r="K22" i="8"/>
  <c r="I22" i="9" s="1"/>
  <c r="G22" i="10" s="1"/>
  <c r="K23" i="8"/>
  <c r="I23" i="9" s="1"/>
  <c r="G23" i="10" s="1"/>
  <c r="K24" i="8"/>
  <c r="I24" i="9" s="1"/>
  <c r="G24" i="10" s="1"/>
  <c r="K25" i="8"/>
  <c r="I25" i="9" s="1"/>
  <c r="G25" i="10" s="1"/>
  <c r="K26" i="8"/>
  <c r="I26" i="9" s="1"/>
  <c r="G26" i="10" s="1"/>
  <c r="K27" i="8"/>
  <c r="I27" i="9" s="1"/>
  <c r="G27" i="10" s="1"/>
  <c r="K28" i="8"/>
  <c r="I28" i="9" s="1"/>
  <c r="G28" i="10" s="1"/>
  <c r="K21" i="8"/>
  <c r="J22" i="8"/>
  <c r="H22" i="9" s="1"/>
  <c r="F22" i="10" s="1"/>
  <c r="J23" i="8"/>
  <c r="H23" i="9" s="1"/>
  <c r="F23" i="10" s="1"/>
  <c r="J24" i="8"/>
  <c r="H24" i="9" s="1"/>
  <c r="F24" i="10" s="1"/>
  <c r="J25" i="8"/>
  <c r="H25" i="9" s="1"/>
  <c r="F25" i="10" s="1"/>
  <c r="J26" i="8"/>
  <c r="H26" i="9" s="1"/>
  <c r="F26" i="10" s="1"/>
  <c r="J27" i="8"/>
  <c r="H27" i="9" s="1"/>
  <c r="F27" i="10" s="1"/>
  <c r="J28" i="8"/>
  <c r="H28" i="9" s="1"/>
  <c r="F28" i="10" s="1"/>
  <c r="J30" i="8"/>
  <c r="H30" i="9" s="1"/>
  <c r="F30" i="10" s="1"/>
  <c r="J21" i="8"/>
  <c r="H21" i="9" s="1"/>
  <c r="F21" i="10" s="1"/>
  <c r="K6" i="8"/>
  <c r="I6" i="9" s="1"/>
  <c r="G6" i="10" s="1"/>
  <c r="K7" i="8"/>
  <c r="I7" i="9" s="1"/>
  <c r="G7" i="10" s="1"/>
  <c r="K8" i="8"/>
  <c r="I8" i="9" s="1"/>
  <c r="G8" i="10" s="1"/>
  <c r="K9" i="8"/>
  <c r="I9" i="9" s="1"/>
  <c r="G9" i="10" s="1"/>
  <c r="K10" i="8"/>
  <c r="I10" i="9" s="1"/>
  <c r="G10" i="10" s="1"/>
  <c r="K11" i="8"/>
  <c r="I11" i="9" s="1"/>
  <c r="G11" i="10" s="1"/>
  <c r="K12" i="8"/>
  <c r="I12" i="9" s="1"/>
  <c r="G12" i="10" s="1"/>
  <c r="K5" i="8"/>
  <c r="J14" i="8"/>
  <c r="J6" i="8"/>
  <c r="H6" i="9" s="1"/>
  <c r="F6" i="10" s="1"/>
  <c r="J7" i="8"/>
  <c r="H7" i="9" s="1"/>
  <c r="F7" i="10" s="1"/>
  <c r="J8" i="8"/>
  <c r="H8" i="9" s="1"/>
  <c r="F8" i="10" s="1"/>
  <c r="J9" i="8"/>
  <c r="H9" i="9" s="1"/>
  <c r="F9" i="10" s="1"/>
  <c r="J10" i="8"/>
  <c r="H10" i="9" s="1"/>
  <c r="F10" i="10" s="1"/>
  <c r="J11" i="8"/>
  <c r="H11" i="9" s="1"/>
  <c r="F11" i="10" s="1"/>
  <c r="J12" i="8"/>
  <c r="H12" i="9" s="1"/>
  <c r="F12" i="10" s="1"/>
  <c r="J5" i="8"/>
  <c r="H5" i="9" s="1"/>
  <c r="F5" i="10" s="1"/>
  <c r="I28" i="8"/>
  <c r="G28" i="9" s="1"/>
  <c r="I27" i="8"/>
  <c r="G27" i="9" s="1"/>
  <c r="I26" i="8"/>
  <c r="G26" i="9" s="1"/>
  <c r="I25" i="8"/>
  <c r="G25" i="9" s="1"/>
  <c r="I24" i="8"/>
  <c r="G24" i="9" s="1"/>
  <c r="I23" i="8"/>
  <c r="G23" i="9" s="1"/>
  <c r="I22" i="8"/>
  <c r="G22" i="9" s="1"/>
  <c r="H22" i="8"/>
  <c r="F22" i="9" s="1"/>
  <c r="H23" i="8"/>
  <c r="F23" i="9" s="1"/>
  <c r="H24" i="8"/>
  <c r="F24" i="9" s="1"/>
  <c r="H25" i="8"/>
  <c r="F25" i="9" s="1"/>
  <c r="H26" i="8"/>
  <c r="F26" i="9" s="1"/>
  <c r="H27" i="8"/>
  <c r="F27" i="9" s="1"/>
  <c r="H28" i="8"/>
  <c r="F28" i="9" s="1"/>
  <c r="H30" i="8"/>
  <c r="F30" i="9" s="1"/>
  <c r="H21" i="8"/>
  <c r="F21" i="9" s="1"/>
  <c r="K6" i="7"/>
  <c r="I6" i="8" s="1"/>
  <c r="G6" i="9" s="1"/>
  <c r="K7" i="7"/>
  <c r="I7" i="8" s="1"/>
  <c r="G7" i="9" s="1"/>
  <c r="K8" i="7"/>
  <c r="I8" i="8" s="1"/>
  <c r="G8" i="9" s="1"/>
  <c r="K9" i="7"/>
  <c r="I9" i="8" s="1"/>
  <c r="G9" i="9" s="1"/>
  <c r="K10" i="7"/>
  <c r="I10" i="8" s="1"/>
  <c r="G10" i="9" s="1"/>
  <c r="K11" i="7"/>
  <c r="I11" i="8" s="1"/>
  <c r="G11" i="9" s="1"/>
  <c r="K12" i="7"/>
  <c r="I12" i="8" s="1"/>
  <c r="G12" i="9" s="1"/>
  <c r="K5" i="7"/>
  <c r="J6" i="7"/>
  <c r="H6" i="8" s="1"/>
  <c r="F6" i="9" s="1"/>
  <c r="J7" i="7"/>
  <c r="H7" i="8" s="1"/>
  <c r="F7" i="9" s="1"/>
  <c r="J8" i="7"/>
  <c r="H8" i="8" s="1"/>
  <c r="F8" i="9" s="1"/>
  <c r="J9" i="7"/>
  <c r="H9" i="8" s="1"/>
  <c r="F9" i="9" s="1"/>
  <c r="J10" i="7"/>
  <c r="H10" i="8" s="1"/>
  <c r="F10" i="9" s="1"/>
  <c r="J11" i="7"/>
  <c r="H11" i="8" s="1"/>
  <c r="F11" i="9" s="1"/>
  <c r="J12" i="7"/>
  <c r="H12" i="8" s="1"/>
  <c r="F12" i="9" s="1"/>
  <c r="J14" i="7"/>
  <c r="H14" i="9" s="1"/>
  <c r="F14" i="10" s="1"/>
  <c r="J5" i="7"/>
  <c r="H5" i="8" s="1"/>
  <c r="F5" i="9" s="1"/>
  <c r="K22" i="6"/>
  <c r="I22" i="7" s="1"/>
  <c r="G22" i="8" s="1"/>
  <c r="K23" i="6"/>
  <c r="I23" i="7" s="1"/>
  <c r="G23" i="8" s="1"/>
  <c r="K24" i="6"/>
  <c r="I24" i="7" s="1"/>
  <c r="G24" i="8" s="1"/>
  <c r="K25" i="6"/>
  <c r="I25" i="7" s="1"/>
  <c r="G25" i="8" s="1"/>
  <c r="K26" i="6"/>
  <c r="I26" i="7" s="1"/>
  <c r="G26" i="8" s="1"/>
  <c r="K27" i="6"/>
  <c r="I27" i="7" s="1"/>
  <c r="G27" i="8" s="1"/>
  <c r="K28" i="6"/>
  <c r="I28" i="7" s="1"/>
  <c r="G28" i="8" s="1"/>
  <c r="K21" i="6"/>
  <c r="J22" i="6"/>
  <c r="H22" i="7" s="1"/>
  <c r="F22" i="8" s="1"/>
  <c r="J23" i="6"/>
  <c r="H23" i="7" s="1"/>
  <c r="F23" i="8" s="1"/>
  <c r="J24" i="6"/>
  <c r="H24" i="7" s="1"/>
  <c r="F24" i="8" s="1"/>
  <c r="J25" i="6"/>
  <c r="H25" i="7" s="1"/>
  <c r="F25" i="8" s="1"/>
  <c r="J26" i="6"/>
  <c r="H26" i="7" s="1"/>
  <c r="F26" i="8" s="1"/>
  <c r="J27" i="6"/>
  <c r="H27" i="7" s="1"/>
  <c r="F27" i="8" s="1"/>
  <c r="J28" i="6"/>
  <c r="H28" i="7" s="1"/>
  <c r="F28" i="8" s="1"/>
  <c r="J30" i="6"/>
  <c r="H30" i="7" s="1"/>
  <c r="F30" i="8" s="1"/>
  <c r="J21" i="6"/>
  <c r="H21" i="7" s="1"/>
  <c r="F21" i="8" s="1"/>
  <c r="H21" i="6"/>
  <c r="F21" i="7" s="1"/>
  <c r="K6" i="6"/>
  <c r="I6" i="7" s="1"/>
  <c r="G6" i="8" s="1"/>
  <c r="K7" i="6"/>
  <c r="I7" i="7" s="1"/>
  <c r="G7" i="8" s="1"/>
  <c r="K8" i="6"/>
  <c r="I8" i="7" s="1"/>
  <c r="G8" i="8" s="1"/>
  <c r="K9" i="6"/>
  <c r="I9" i="7" s="1"/>
  <c r="G9" i="8" s="1"/>
  <c r="K10" i="6"/>
  <c r="I10" i="7" s="1"/>
  <c r="G10" i="8" s="1"/>
  <c r="K11" i="6"/>
  <c r="I11" i="7" s="1"/>
  <c r="G11" i="8" s="1"/>
  <c r="K12" i="6"/>
  <c r="I12" i="7" s="1"/>
  <c r="G12" i="8" s="1"/>
  <c r="K5" i="6"/>
  <c r="J6" i="6"/>
  <c r="J7" i="6"/>
  <c r="H7" i="7" s="1"/>
  <c r="F7" i="8" s="1"/>
  <c r="J8" i="6"/>
  <c r="H8" i="7" s="1"/>
  <c r="F8" i="8" s="1"/>
  <c r="J9" i="6"/>
  <c r="H9" i="7" s="1"/>
  <c r="F9" i="8" s="1"/>
  <c r="J10" i="6"/>
  <c r="H10" i="7" s="1"/>
  <c r="F10" i="8" s="1"/>
  <c r="J11" i="6"/>
  <c r="H11" i="7" s="1"/>
  <c r="F11" i="8" s="1"/>
  <c r="J12" i="6"/>
  <c r="H12" i="7" s="1"/>
  <c r="F12" i="8" s="1"/>
  <c r="J14" i="6"/>
  <c r="H14" i="7" s="1"/>
  <c r="F14" i="8" s="1"/>
  <c r="J5" i="6"/>
  <c r="H5" i="7" s="1"/>
  <c r="F5" i="8" s="1"/>
  <c r="K22" i="5"/>
  <c r="K23" i="5"/>
  <c r="I23" i="6" s="1"/>
  <c r="G23" i="7" s="1"/>
  <c r="K24" i="5"/>
  <c r="I24" i="6" s="1"/>
  <c r="G24" i="7" s="1"/>
  <c r="K25" i="5"/>
  <c r="I25" i="6" s="1"/>
  <c r="G25" i="7" s="1"/>
  <c r="K26" i="5"/>
  <c r="I26" i="6" s="1"/>
  <c r="G26" i="7" s="1"/>
  <c r="K27" i="5"/>
  <c r="I27" i="6" s="1"/>
  <c r="G27" i="7" s="1"/>
  <c r="K28" i="5"/>
  <c r="I28" i="6" s="1"/>
  <c r="G28" i="7" s="1"/>
  <c r="I21" i="6"/>
  <c r="J22" i="5"/>
  <c r="H22" i="6" s="1"/>
  <c r="F22" i="7" s="1"/>
  <c r="J23" i="5"/>
  <c r="H23" i="6" s="1"/>
  <c r="F23" i="7" s="1"/>
  <c r="J24" i="5"/>
  <c r="H24" i="6" s="1"/>
  <c r="F24" i="7" s="1"/>
  <c r="J25" i="5"/>
  <c r="H25" i="6" s="1"/>
  <c r="F25" i="7" s="1"/>
  <c r="J26" i="5"/>
  <c r="H26" i="6" s="1"/>
  <c r="F26" i="7" s="1"/>
  <c r="J27" i="5"/>
  <c r="H27" i="6" s="1"/>
  <c r="F27" i="7" s="1"/>
  <c r="J28" i="5"/>
  <c r="H28" i="6" s="1"/>
  <c r="F28" i="7" s="1"/>
  <c r="J30" i="5"/>
  <c r="H30" i="6" s="1"/>
  <c r="F30" i="7" s="1"/>
  <c r="K6" i="5"/>
  <c r="K7" i="5"/>
  <c r="I7" i="6" s="1"/>
  <c r="G7" i="7" s="1"/>
  <c r="K8" i="5"/>
  <c r="I8" i="6" s="1"/>
  <c r="G8" i="7" s="1"/>
  <c r="K9" i="5"/>
  <c r="I9" i="6" s="1"/>
  <c r="G9" i="7" s="1"/>
  <c r="K10" i="5"/>
  <c r="I10" i="6" s="1"/>
  <c r="G10" i="7" s="1"/>
  <c r="K11" i="5"/>
  <c r="I11" i="6" s="1"/>
  <c r="G11" i="7" s="1"/>
  <c r="K12" i="5"/>
  <c r="I12" i="6" s="1"/>
  <c r="G12" i="7" s="1"/>
  <c r="I5" i="6"/>
  <c r="J6" i="5"/>
  <c r="H6" i="6" s="1"/>
  <c r="F6" i="7" s="1"/>
  <c r="J7" i="5"/>
  <c r="H7" i="6" s="1"/>
  <c r="F7" i="7" s="1"/>
  <c r="J8" i="5"/>
  <c r="H8" i="6" s="1"/>
  <c r="F8" i="7" s="1"/>
  <c r="J9" i="5"/>
  <c r="H9" i="6" s="1"/>
  <c r="F9" i="7" s="1"/>
  <c r="J10" i="5"/>
  <c r="H10" i="6" s="1"/>
  <c r="F10" i="7" s="1"/>
  <c r="J11" i="5"/>
  <c r="H11" i="6" s="1"/>
  <c r="F11" i="7" s="1"/>
  <c r="J12" i="5"/>
  <c r="H12" i="6" s="1"/>
  <c r="F12" i="7" s="1"/>
  <c r="J14" i="5"/>
  <c r="H14" i="6" s="1"/>
  <c r="F14" i="7" s="1"/>
  <c r="H5" i="6"/>
  <c r="F5" i="7" s="1"/>
  <c r="K21" i="4"/>
  <c r="I22" i="5" s="1"/>
  <c r="G22" i="6" s="1"/>
  <c r="K22" i="4"/>
  <c r="I23" i="5" s="1"/>
  <c r="G23" i="6" s="1"/>
  <c r="K23" i="4"/>
  <c r="I24" i="5" s="1"/>
  <c r="G24" i="6" s="1"/>
  <c r="K24" i="4"/>
  <c r="I25" i="5" s="1"/>
  <c r="G25" i="6" s="1"/>
  <c r="K25" i="4"/>
  <c r="I26" i="5" s="1"/>
  <c r="G26" i="6" s="1"/>
  <c r="K26" i="4"/>
  <c r="I27" i="5" s="1"/>
  <c r="G27" i="6" s="1"/>
  <c r="K27" i="4"/>
  <c r="I28" i="5" s="1"/>
  <c r="G28" i="6" s="1"/>
  <c r="K20" i="4"/>
  <c r="J21" i="4"/>
  <c r="H22" i="5" s="1"/>
  <c r="J22" i="4"/>
  <c r="H23" i="5" s="1"/>
  <c r="J23" i="4"/>
  <c r="H24" i="5" s="1"/>
  <c r="J24" i="4"/>
  <c r="H25" i="5" s="1"/>
  <c r="J25" i="4"/>
  <c r="H26" i="5" s="1"/>
  <c r="J26" i="4"/>
  <c r="H27" i="5" s="1"/>
  <c r="J27" i="4"/>
  <c r="H28" i="5" s="1"/>
  <c r="J29" i="4"/>
  <c r="H30" i="5" s="1"/>
  <c r="H24" i="4"/>
  <c r="F25" i="5" s="1"/>
  <c r="F25" i="6" s="1"/>
  <c r="H25" i="4"/>
  <c r="F26" i="5" s="1"/>
  <c r="F26" i="6" s="1"/>
  <c r="H26" i="4"/>
  <c r="F27" i="5" s="1"/>
  <c r="F27" i="6" s="1"/>
  <c r="H27" i="4"/>
  <c r="F28" i="5" s="1"/>
  <c r="F28" i="6" s="1"/>
  <c r="J20" i="4"/>
  <c r="K5" i="4"/>
  <c r="I6" i="5" s="1"/>
  <c r="G6" i="6" s="1"/>
  <c r="K6" i="4"/>
  <c r="I7" i="5" s="1"/>
  <c r="G7" i="6" s="1"/>
  <c r="K7" i="4"/>
  <c r="I8" i="5" s="1"/>
  <c r="G8" i="6" s="1"/>
  <c r="K8" i="4"/>
  <c r="I9" i="5" s="1"/>
  <c r="G9" i="6" s="1"/>
  <c r="K9" i="4"/>
  <c r="I10" i="5" s="1"/>
  <c r="G10" i="6" s="1"/>
  <c r="K10" i="4"/>
  <c r="I11" i="5" s="1"/>
  <c r="G11" i="6" s="1"/>
  <c r="K11" i="4"/>
  <c r="I12" i="5" s="1"/>
  <c r="G12" i="6" s="1"/>
  <c r="K4" i="4"/>
  <c r="J5" i="4"/>
  <c r="H6" i="5" s="1"/>
  <c r="F6" i="6" s="1"/>
  <c r="J6" i="4"/>
  <c r="H7" i="5" s="1"/>
  <c r="F7" i="6" s="1"/>
  <c r="J7" i="4"/>
  <c r="H8" i="5" s="1"/>
  <c r="F8" i="6" s="1"/>
  <c r="J8" i="4"/>
  <c r="H9" i="5" s="1"/>
  <c r="F9" i="6" s="1"/>
  <c r="J9" i="4"/>
  <c r="H10" i="5" s="1"/>
  <c r="F10" i="6" s="1"/>
  <c r="J10" i="4"/>
  <c r="H11" i="5" s="1"/>
  <c r="F11" i="6" s="1"/>
  <c r="J11" i="4"/>
  <c r="H12" i="5" s="1"/>
  <c r="F12" i="6" s="1"/>
  <c r="J13" i="4"/>
  <c r="H14" i="5" s="1"/>
  <c r="F14" i="6" s="1"/>
  <c r="J4" i="4"/>
  <c r="H21" i="4"/>
  <c r="F22" i="5" s="1"/>
  <c r="F22" i="6" s="1"/>
  <c r="H22" i="4"/>
  <c r="F23" i="5" s="1"/>
  <c r="F23" i="6" s="1"/>
  <c r="H23" i="4"/>
  <c r="F24" i="5" s="1"/>
  <c r="F24" i="6" s="1"/>
  <c r="H20" i="4"/>
  <c r="F21" i="5" s="1"/>
  <c r="K20" i="3"/>
  <c r="J5" i="3"/>
  <c r="H5" i="4" s="1"/>
  <c r="F6" i="5" s="1"/>
  <c r="J6" i="3"/>
  <c r="H6" i="4" s="1"/>
  <c r="F7" i="5" s="1"/>
  <c r="J7" i="3"/>
  <c r="H7" i="4" s="1"/>
  <c r="F8" i="5" s="1"/>
  <c r="J8" i="3"/>
  <c r="H8" i="4" s="1"/>
  <c r="F9" i="5" s="1"/>
  <c r="J9" i="3"/>
  <c r="H9" i="4" s="1"/>
  <c r="F10" i="5" s="1"/>
  <c r="J10" i="3"/>
  <c r="H10" i="4" s="1"/>
  <c r="F11" i="5" s="1"/>
  <c r="J11" i="3"/>
  <c r="H11" i="4" s="1"/>
  <c r="F12" i="5" s="1"/>
  <c r="J13" i="3"/>
  <c r="H13" i="4" s="1"/>
  <c r="F14" i="5" s="1"/>
  <c r="J4" i="3"/>
  <c r="H4" i="4" s="1"/>
  <c r="F5" i="5" s="1"/>
  <c r="K21" i="3"/>
  <c r="I21" i="4" s="1"/>
  <c r="G22" i="5" s="1"/>
  <c r="K22" i="3"/>
  <c r="I22" i="4" s="1"/>
  <c r="G23" i="5" s="1"/>
  <c r="K23" i="3"/>
  <c r="I23" i="4" s="1"/>
  <c r="G24" i="5" s="1"/>
  <c r="K24" i="3"/>
  <c r="I24" i="4" s="1"/>
  <c r="G25" i="5" s="1"/>
  <c r="K25" i="3"/>
  <c r="I25" i="4" s="1"/>
  <c r="G26" i="5" s="1"/>
  <c r="K26" i="3"/>
  <c r="I26" i="4" s="1"/>
  <c r="G27" i="5" s="1"/>
  <c r="K27" i="3"/>
  <c r="I27" i="4" s="1"/>
  <c r="G28" i="5" s="1"/>
  <c r="K5" i="3"/>
  <c r="I5" i="4" s="1"/>
  <c r="G6" i="5" s="1"/>
  <c r="K6" i="3"/>
  <c r="I6" i="4" s="1"/>
  <c r="G7" i="5" s="1"/>
  <c r="K7" i="3"/>
  <c r="I7" i="4" s="1"/>
  <c r="G8" i="5" s="1"/>
  <c r="K8" i="3"/>
  <c r="I8" i="4" s="1"/>
  <c r="G9" i="5" s="1"/>
  <c r="K9" i="3"/>
  <c r="I9" i="4" s="1"/>
  <c r="G10" i="5" s="1"/>
  <c r="K10" i="3"/>
  <c r="I10" i="4" s="1"/>
  <c r="G11" i="5" s="1"/>
  <c r="K11" i="3"/>
  <c r="I11" i="4" s="1"/>
  <c r="G12" i="5" s="1"/>
  <c r="K4" i="3"/>
  <c r="H6" i="7" l="1"/>
  <c r="F6" i="8" s="1"/>
  <c r="F14" i="12"/>
  <c r="F7" i="12"/>
  <c r="F5" i="12"/>
  <c r="F10" i="12"/>
  <c r="F6" i="12"/>
  <c r="F11" i="12"/>
  <c r="F9" i="12"/>
  <c r="F12" i="12"/>
  <c r="F8" i="12"/>
  <c r="F14" i="11"/>
  <c r="F9" i="11"/>
  <c r="F12" i="11"/>
  <c r="G12" i="11"/>
  <c r="F11" i="11"/>
  <c r="F7" i="11"/>
  <c r="G11" i="11"/>
  <c r="G7" i="11"/>
  <c r="G9" i="11"/>
  <c r="F8" i="11"/>
  <c r="G8" i="11"/>
  <c r="F5" i="11"/>
  <c r="F10" i="11"/>
  <c r="F6" i="11"/>
  <c r="G10" i="11"/>
  <c r="G6" i="11"/>
  <c r="I20" i="4"/>
  <c r="K29" i="3"/>
  <c r="K13" i="4"/>
  <c r="I5" i="11"/>
  <c r="K14" i="10"/>
  <c r="I21" i="10"/>
  <c r="K30" i="9"/>
  <c r="I5" i="10"/>
  <c r="K14" i="9"/>
  <c r="I21" i="9"/>
  <c r="K30" i="8"/>
  <c r="I5" i="9"/>
  <c r="K14" i="8"/>
  <c r="I21" i="8"/>
  <c r="I5" i="8"/>
  <c r="K14" i="7"/>
  <c r="I21" i="7"/>
  <c r="K30" i="6"/>
  <c r="I5" i="7"/>
  <c r="K14" i="6"/>
  <c r="K29" i="4"/>
  <c r="I6" i="6"/>
  <c r="G6" i="7" s="1"/>
  <c r="K14" i="5"/>
  <c r="I22" i="6"/>
  <c r="G22" i="7" s="1"/>
  <c r="K30" i="5"/>
  <c r="G21" i="5"/>
  <c r="G30" i="5" s="1"/>
  <c r="I29" i="4"/>
  <c r="G5" i="7"/>
  <c r="G21" i="7"/>
  <c r="I4" i="4"/>
  <c r="K13" i="3"/>
  <c r="H21" i="5"/>
  <c r="F21" i="6" s="1"/>
  <c r="H5" i="5"/>
  <c r="F5" i="6" s="1"/>
  <c r="I21" i="5"/>
  <c r="I5" i="5"/>
  <c r="H14" i="8"/>
  <c r="F14" i="9" s="1"/>
  <c r="G14" i="7" l="1"/>
  <c r="G5" i="12"/>
  <c r="G14" i="12" s="1"/>
  <c r="I14" i="11"/>
  <c r="G21" i="11"/>
  <c r="G30" i="11" s="1"/>
  <c r="I30" i="10"/>
  <c r="G5" i="11"/>
  <c r="G14" i="11" s="1"/>
  <c r="I14" i="10"/>
  <c r="G21" i="10"/>
  <c r="G30" i="10" s="1"/>
  <c r="I30" i="9"/>
  <c r="G5" i="10"/>
  <c r="G14" i="10" s="1"/>
  <c r="I14" i="9"/>
  <c r="G21" i="9"/>
  <c r="G30" i="9" s="1"/>
  <c r="I30" i="8"/>
  <c r="G5" i="9"/>
  <c r="G14" i="9" s="1"/>
  <c r="I14" i="8"/>
  <c r="G21" i="8"/>
  <c r="G30" i="8" s="1"/>
  <c r="I30" i="7"/>
  <c r="G5" i="8"/>
  <c r="G14" i="8" s="1"/>
  <c r="I14" i="7"/>
  <c r="I30" i="6"/>
  <c r="G21" i="6"/>
  <c r="G30" i="6" s="1"/>
  <c r="I30" i="5"/>
  <c r="G5" i="5"/>
  <c r="G14" i="5" s="1"/>
  <c r="I13" i="4"/>
  <c r="G30" i="7"/>
  <c r="G5" i="6"/>
  <c r="G14" i="6" s="1"/>
  <c r="I14" i="5"/>
  <c r="I14" i="6"/>
  <c r="L19" i="12"/>
  <c r="J19" i="12"/>
  <c r="H19" i="12"/>
  <c r="F19" i="12"/>
  <c r="D19" i="12"/>
  <c r="B19" i="12"/>
  <c r="L19" i="11"/>
  <c r="J19" i="11"/>
  <c r="H19" i="11"/>
  <c r="F19" i="11"/>
  <c r="D19" i="11"/>
  <c r="B19" i="11"/>
  <c r="L19" i="10"/>
  <c r="J19" i="10"/>
  <c r="H19" i="10"/>
  <c r="F19" i="10"/>
  <c r="D19" i="10"/>
  <c r="B19" i="10"/>
  <c r="L19" i="9"/>
  <c r="J19" i="9"/>
  <c r="H19" i="9"/>
  <c r="F19" i="9"/>
  <c r="D19" i="9"/>
  <c r="B19" i="9"/>
  <c r="L19" i="8"/>
  <c r="J19" i="8"/>
  <c r="H19" i="8"/>
  <c r="F19" i="8"/>
  <c r="D19" i="8"/>
  <c r="B19" i="8"/>
  <c r="L19" i="7"/>
  <c r="J19" i="7"/>
  <c r="H19" i="7"/>
  <c r="F19" i="7"/>
  <c r="D19" i="7"/>
  <c r="B19" i="7"/>
  <c r="L19" i="6"/>
  <c r="J19" i="6"/>
  <c r="H19" i="6"/>
  <c r="F19" i="6"/>
  <c r="D19" i="6"/>
  <c r="B19" i="6"/>
  <c r="L19" i="5"/>
  <c r="J19" i="5"/>
  <c r="H19" i="5"/>
  <c r="F19" i="5"/>
  <c r="D19" i="5"/>
  <c r="B19" i="5"/>
  <c r="L18" i="4"/>
  <c r="J18" i="4"/>
  <c r="H18" i="4"/>
  <c r="F18" i="4"/>
  <c r="D18" i="4"/>
  <c r="B18" i="4"/>
  <c r="L18" i="3"/>
  <c r="J18" i="3"/>
  <c r="H18" i="3"/>
  <c r="F18" i="3"/>
  <c r="D18" i="3"/>
  <c r="B18" i="3"/>
  <c r="H29" i="4"/>
  <c r="F30" i="5" s="1"/>
  <c r="F30" i="6" s="1"/>
  <c r="L19" i="2"/>
  <c r="J19" i="2"/>
  <c r="H19" i="2"/>
  <c r="F19" i="2"/>
  <c r="D19" i="2"/>
  <c r="B19" i="2"/>
  <c r="K14" i="2"/>
  <c r="L19" i="1"/>
  <c r="J19" i="1"/>
  <c r="H19" i="1"/>
  <c r="F19" i="1"/>
  <c r="D19" i="1"/>
  <c r="B19" i="1"/>
  <c r="B14" i="12"/>
  <c r="B14" i="11"/>
  <c r="B14" i="5"/>
  <c r="B13" i="4"/>
  <c r="B14" i="9"/>
  <c r="B14" i="10"/>
  <c r="B14" i="8"/>
  <c r="B14" i="6"/>
  <c r="B14" i="7"/>
  <c r="B14" i="2"/>
  <c r="B14" i="1"/>
  <c r="B13" i="3"/>
</calcChain>
</file>

<file path=xl/sharedStrings.xml><?xml version="1.0" encoding="utf-8"?>
<sst xmlns="http://schemas.openxmlformats.org/spreadsheetml/2006/main" count="613" uniqueCount="45">
  <si>
    <t>釜石市管内別高齢化率及び高齢者人口</t>
  </si>
  <si>
    <t>率</t>
  </si>
  <si>
    <t>人口</t>
  </si>
  <si>
    <t>本庁</t>
  </si>
  <si>
    <t>中妻</t>
  </si>
  <si>
    <t>大橋</t>
  </si>
  <si>
    <t>甲子</t>
  </si>
  <si>
    <t>小佐野</t>
  </si>
  <si>
    <t>鵜住居</t>
  </si>
  <si>
    <t>栗橋</t>
  </si>
  <si>
    <t>唐丹</t>
  </si>
  <si>
    <t>全市</t>
  </si>
  <si>
    <t>釜石市管内別年少人口比率及び年少人口</t>
  </si>
  <si>
    <t>　</t>
  </si>
  <si>
    <t>率</t>
    <rPh sb="0" eb="1">
      <t>リツ</t>
    </rPh>
    <phoneticPr fontId="10"/>
  </si>
  <si>
    <t>人口</t>
    <rPh sb="0" eb="2">
      <t>ジンコウ</t>
    </rPh>
    <phoneticPr fontId="10"/>
  </si>
  <si>
    <r>
      <t>29</t>
    </r>
    <r>
      <rPr>
        <sz val="10"/>
        <color rgb="FF000000"/>
        <rFont val="ＭＳ Ｐゴシック"/>
        <family val="3"/>
        <charset val="128"/>
      </rPr>
      <t>年</t>
    </r>
    <r>
      <rPr>
        <sz val="10"/>
        <color rgb="FF000000"/>
        <rFont val="Arial"/>
        <family val="2"/>
      </rPr>
      <t>3</t>
    </r>
    <r>
      <rPr>
        <sz val="10"/>
        <color rgb="FF000000"/>
        <rFont val="ＭＳ Ｐゴシック"/>
        <family val="3"/>
        <charset val="128"/>
      </rPr>
      <t>月末日</t>
    </r>
    <phoneticPr fontId="10"/>
  </si>
  <si>
    <t>平田</t>
    <rPh sb="0" eb="2">
      <t>ヘイタ</t>
    </rPh>
    <phoneticPr fontId="10"/>
  </si>
  <si>
    <r>
      <t>29</t>
    </r>
    <r>
      <rPr>
        <sz val="10"/>
        <color rgb="FF000000"/>
        <rFont val="ＭＳ Ｐゴシック"/>
        <family val="3"/>
        <charset val="128"/>
      </rPr>
      <t>年</t>
    </r>
    <r>
      <rPr>
        <sz val="10"/>
        <color rgb="FF000000"/>
        <rFont val="Arial"/>
        <family val="2"/>
      </rPr>
      <t>3</t>
    </r>
    <r>
      <rPr>
        <sz val="10"/>
        <color rgb="FF000000"/>
        <rFont val="ＭＳ Ｐゴシック"/>
        <family val="3"/>
        <charset val="128"/>
      </rPr>
      <t>月末日</t>
    </r>
    <phoneticPr fontId="10"/>
  </si>
  <si>
    <t>平田</t>
    <rPh sb="0" eb="2">
      <t>ヘイタ</t>
    </rPh>
    <phoneticPr fontId="10"/>
  </si>
  <si>
    <r>
      <t>31</t>
    </r>
    <r>
      <rPr>
        <sz val="10"/>
        <color rgb="FF000000"/>
        <rFont val="ＭＳ Ｐゴシック"/>
        <family val="3"/>
        <charset val="128"/>
      </rPr>
      <t>年</t>
    </r>
    <r>
      <rPr>
        <sz val="10"/>
        <color rgb="FF000000"/>
        <rFont val="Arial"/>
        <family val="2"/>
      </rPr>
      <t>1</t>
    </r>
    <r>
      <rPr>
        <sz val="10"/>
        <color rgb="FF000000"/>
        <rFont val="ＭＳ Ｐゴシック"/>
        <family val="3"/>
        <charset val="128"/>
      </rPr>
      <t>月末日</t>
    </r>
    <phoneticPr fontId="10"/>
  </si>
  <si>
    <r>
      <t>27</t>
    </r>
    <r>
      <rPr>
        <sz val="10"/>
        <color rgb="FF000000"/>
        <rFont val="ＭＳ Ｐゴシック"/>
        <family val="3"/>
        <charset val="128"/>
      </rPr>
      <t>年</t>
    </r>
    <r>
      <rPr>
        <sz val="10"/>
        <color rgb="FF000000"/>
        <rFont val="Arial"/>
        <family val="2"/>
      </rPr>
      <t>3</t>
    </r>
    <r>
      <rPr>
        <sz val="10"/>
        <color rgb="FF000000"/>
        <rFont val="ＭＳ Ｐゴシック"/>
        <family val="3"/>
        <charset val="128"/>
      </rPr>
      <t>月末日</t>
    </r>
    <phoneticPr fontId="10"/>
  </si>
  <si>
    <r>
      <t>31</t>
    </r>
    <r>
      <rPr>
        <sz val="10"/>
        <color rgb="FF000000"/>
        <rFont val="ＭＳ Ｐゴシック"/>
        <family val="3"/>
        <charset val="128"/>
      </rPr>
      <t>年</t>
    </r>
    <r>
      <rPr>
        <sz val="10"/>
        <color rgb="FF000000"/>
        <rFont val="Arial"/>
        <family val="2"/>
      </rPr>
      <t>4</t>
    </r>
    <r>
      <rPr>
        <sz val="10"/>
        <color rgb="FF000000"/>
        <rFont val="ＭＳ Ｐゴシック"/>
        <family val="3"/>
        <charset val="128"/>
      </rPr>
      <t>月末日</t>
    </r>
    <phoneticPr fontId="10"/>
  </si>
  <si>
    <r>
      <t>31</t>
    </r>
    <r>
      <rPr>
        <sz val="10"/>
        <color rgb="FF000000"/>
        <rFont val="ＭＳ Ｐゴシック"/>
        <family val="3"/>
        <charset val="128"/>
      </rPr>
      <t>年</t>
    </r>
    <r>
      <rPr>
        <sz val="10"/>
        <color rgb="FF000000"/>
        <rFont val="Arial"/>
        <family val="2"/>
      </rPr>
      <t>3</t>
    </r>
    <r>
      <rPr>
        <sz val="10"/>
        <color rgb="FF000000"/>
        <rFont val="ＭＳ Ｐゴシック"/>
        <family val="3"/>
        <charset val="128"/>
      </rPr>
      <t>月末日</t>
    </r>
    <phoneticPr fontId="10"/>
  </si>
  <si>
    <r>
      <t>31</t>
    </r>
    <r>
      <rPr>
        <sz val="10"/>
        <color rgb="FF000000"/>
        <rFont val="ＭＳ Ｐゴシック"/>
        <family val="3"/>
        <charset val="128"/>
      </rPr>
      <t>年</t>
    </r>
    <r>
      <rPr>
        <sz val="10"/>
        <color rgb="FF000000"/>
        <rFont val="Arial"/>
        <family val="2"/>
      </rPr>
      <t>2</t>
    </r>
    <r>
      <rPr>
        <sz val="10"/>
        <color rgb="FF000000"/>
        <rFont val="ＭＳ Ｐゴシック"/>
        <family val="3"/>
        <charset val="128"/>
      </rPr>
      <t>月末日</t>
    </r>
    <phoneticPr fontId="10"/>
  </si>
  <si>
    <r>
      <rPr>
        <sz val="10"/>
        <color rgb="FF000000"/>
        <rFont val="ＭＳ Ｐゴシック"/>
        <family val="3"/>
        <charset val="128"/>
      </rPr>
      <t>元年</t>
    </r>
    <r>
      <rPr>
        <sz val="10"/>
        <color rgb="FF000000"/>
        <rFont val="Arial"/>
        <family val="2"/>
      </rPr>
      <t>5</t>
    </r>
    <r>
      <rPr>
        <sz val="10"/>
        <color rgb="FF000000"/>
        <rFont val="ＭＳ Ｐゴシック"/>
        <family val="3"/>
        <charset val="128"/>
      </rPr>
      <t>月末日</t>
    </r>
    <rPh sb="0" eb="1">
      <t>ガン</t>
    </rPh>
    <phoneticPr fontId="10"/>
  </si>
  <si>
    <r>
      <t>31</t>
    </r>
    <r>
      <rPr>
        <sz val="10"/>
        <color rgb="FF000000"/>
        <rFont val="ＭＳ Ｐゴシック"/>
        <family val="3"/>
        <charset val="128"/>
      </rPr>
      <t>年</t>
    </r>
    <r>
      <rPr>
        <sz val="10"/>
        <color rgb="FF000000"/>
        <rFont val="Arial"/>
        <family val="2"/>
      </rPr>
      <t>4</t>
    </r>
    <r>
      <rPr>
        <sz val="10"/>
        <color rgb="FF000000"/>
        <rFont val="ＭＳ Ｐゴシック"/>
        <family val="3"/>
        <charset val="128"/>
      </rPr>
      <t>月末日</t>
    </r>
    <phoneticPr fontId="10"/>
  </si>
  <si>
    <r>
      <t>31</t>
    </r>
    <r>
      <rPr>
        <sz val="10"/>
        <color rgb="FF000000"/>
        <rFont val="ＭＳ Ｐゴシック"/>
        <family val="3"/>
        <charset val="128"/>
      </rPr>
      <t>年</t>
    </r>
    <r>
      <rPr>
        <sz val="10"/>
        <color rgb="FF000000"/>
        <rFont val="Arial"/>
        <family val="2"/>
      </rPr>
      <t>3</t>
    </r>
    <r>
      <rPr>
        <sz val="10"/>
        <color rgb="FF000000"/>
        <rFont val="ＭＳ Ｐゴシック"/>
        <family val="3"/>
        <charset val="128"/>
      </rPr>
      <t>月末日</t>
    </r>
    <phoneticPr fontId="10"/>
  </si>
  <si>
    <r>
      <t>31</t>
    </r>
    <r>
      <rPr>
        <sz val="10"/>
        <color rgb="FF000000"/>
        <rFont val="ＭＳ Ｐゴシック"/>
        <family val="3"/>
        <charset val="128"/>
      </rPr>
      <t>年</t>
    </r>
    <r>
      <rPr>
        <sz val="10"/>
        <color rgb="FF000000"/>
        <rFont val="Arial"/>
        <family val="2"/>
      </rPr>
      <t>2</t>
    </r>
    <r>
      <rPr>
        <sz val="10"/>
        <color rgb="FF000000"/>
        <rFont val="ＭＳ Ｐゴシック"/>
        <family val="3"/>
        <charset val="128"/>
      </rPr>
      <t>月末日</t>
    </r>
    <phoneticPr fontId="10"/>
  </si>
  <si>
    <r>
      <rPr>
        <sz val="10"/>
        <color rgb="FF000000"/>
        <rFont val="ＭＳ Ｐゴシック"/>
        <family val="3"/>
        <charset val="128"/>
      </rPr>
      <t>元年</t>
    </r>
    <r>
      <rPr>
        <sz val="10"/>
        <color rgb="FF000000"/>
        <rFont val="Arial"/>
        <family val="2"/>
      </rPr>
      <t>6</t>
    </r>
    <r>
      <rPr>
        <sz val="10"/>
        <color rgb="FF000000"/>
        <rFont val="ＭＳ Ｐゴシック"/>
        <family val="3"/>
        <charset val="128"/>
      </rPr>
      <t>月末日</t>
    </r>
    <rPh sb="0" eb="1">
      <t>ガン</t>
    </rPh>
    <phoneticPr fontId="10"/>
  </si>
  <si>
    <r>
      <rPr>
        <sz val="10"/>
        <color rgb="FF000000"/>
        <rFont val="ＭＳ Ｐゴシック"/>
        <family val="3"/>
        <charset val="128"/>
      </rPr>
      <t>元年</t>
    </r>
    <r>
      <rPr>
        <sz val="10"/>
        <color rgb="FF000000"/>
        <rFont val="Arial"/>
        <family val="2"/>
      </rPr>
      <t>7</t>
    </r>
    <r>
      <rPr>
        <sz val="10"/>
        <color rgb="FF000000"/>
        <rFont val="ＭＳ Ｐゴシック"/>
        <family val="3"/>
        <charset val="128"/>
      </rPr>
      <t>月末日</t>
    </r>
    <rPh sb="0" eb="1">
      <t>ガン</t>
    </rPh>
    <phoneticPr fontId="10"/>
  </si>
  <si>
    <t>元年7月末</t>
    <rPh sb="0" eb="1">
      <t>ガン</t>
    </rPh>
    <rPh sb="1" eb="2">
      <t>ネン</t>
    </rPh>
    <rPh sb="3" eb="4">
      <t>ガツ</t>
    </rPh>
    <rPh sb="4" eb="5">
      <t>マツ</t>
    </rPh>
    <phoneticPr fontId="10"/>
  </si>
  <si>
    <r>
      <rPr>
        <sz val="10"/>
        <color rgb="FF000000"/>
        <rFont val="ＭＳ Ｐゴシック"/>
        <family val="3"/>
        <charset val="128"/>
      </rPr>
      <t>元年</t>
    </r>
    <r>
      <rPr>
        <sz val="10"/>
        <color rgb="FF000000"/>
        <rFont val="Arial"/>
        <family val="2"/>
      </rPr>
      <t>8</t>
    </r>
    <r>
      <rPr>
        <sz val="10"/>
        <color rgb="FF000000"/>
        <rFont val="ＭＳ Ｐゴシック"/>
        <family val="3"/>
        <charset val="128"/>
      </rPr>
      <t>月末日</t>
    </r>
    <rPh sb="0" eb="1">
      <t>ガン</t>
    </rPh>
    <phoneticPr fontId="10"/>
  </si>
  <si>
    <r>
      <rPr>
        <sz val="10"/>
        <color rgb="FF000000"/>
        <rFont val="ＭＳ Ｐゴシック"/>
        <family val="3"/>
        <charset val="128"/>
      </rPr>
      <t>元年</t>
    </r>
    <r>
      <rPr>
        <sz val="10"/>
        <color rgb="FF000000"/>
        <rFont val="Arial"/>
        <family val="2"/>
      </rPr>
      <t>9</t>
    </r>
    <r>
      <rPr>
        <sz val="10"/>
        <color rgb="FF000000"/>
        <rFont val="ＭＳ Ｐゴシック"/>
        <family val="3"/>
        <charset val="128"/>
      </rPr>
      <t>月末日</t>
    </r>
    <rPh sb="0" eb="1">
      <t>ガン</t>
    </rPh>
    <phoneticPr fontId="10"/>
  </si>
  <si>
    <r>
      <rPr>
        <sz val="10"/>
        <color rgb="FF000000"/>
        <rFont val="ＭＳ Ｐゴシック"/>
        <family val="3"/>
        <charset val="128"/>
      </rPr>
      <t>元年</t>
    </r>
    <r>
      <rPr>
        <sz val="10"/>
        <color rgb="FF000000"/>
        <rFont val="Arial"/>
        <family val="2"/>
      </rPr>
      <t>10</t>
    </r>
    <r>
      <rPr>
        <sz val="10"/>
        <color rgb="FF000000"/>
        <rFont val="ＭＳ Ｐゴシック"/>
        <family val="3"/>
        <charset val="128"/>
      </rPr>
      <t>月末</t>
    </r>
    <rPh sb="0" eb="2">
      <t>ガンネン</t>
    </rPh>
    <rPh sb="4" eb="5">
      <t>ガツ</t>
    </rPh>
    <rPh sb="5" eb="6">
      <t>マツ</t>
    </rPh>
    <phoneticPr fontId="10"/>
  </si>
  <si>
    <r>
      <rPr>
        <sz val="10"/>
        <color rgb="FF000000"/>
        <rFont val="ＭＳ Ｐゴシック"/>
        <family val="3"/>
        <charset val="128"/>
      </rPr>
      <t>元年</t>
    </r>
    <r>
      <rPr>
        <sz val="10"/>
        <color rgb="FF000000"/>
        <rFont val="Arial"/>
        <family val="2"/>
      </rPr>
      <t>10</t>
    </r>
    <r>
      <rPr>
        <sz val="10"/>
        <color rgb="FF000000"/>
        <rFont val="ＭＳ Ｐゴシック"/>
        <family val="3"/>
        <charset val="128"/>
      </rPr>
      <t>月末日</t>
    </r>
    <rPh sb="0" eb="1">
      <t>ガン</t>
    </rPh>
    <phoneticPr fontId="10"/>
  </si>
  <si>
    <r>
      <rPr>
        <sz val="10"/>
        <color rgb="FF000000"/>
        <rFont val="ＭＳ Ｐゴシック"/>
        <family val="3"/>
        <charset val="128"/>
      </rPr>
      <t>元年</t>
    </r>
    <r>
      <rPr>
        <sz val="10"/>
        <color rgb="FF000000"/>
        <rFont val="Arial"/>
        <family val="2"/>
      </rPr>
      <t>11</t>
    </r>
    <r>
      <rPr>
        <sz val="10"/>
        <color rgb="FF000000"/>
        <rFont val="ＭＳ Ｐゴシック"/>
        <family val="3"/>
        <charset val="128"/>
      </rPr>
      <t>月末日</t>
    </r>
    <rPh sb="0" eb="1">
      <t>ガン</t>
    </rPh>
    <phoneticPr fontId="10"/>
  </si>
  <si>
    <r>
      <rPr>
        <sz val="10"/>
        <color rgb="FF000000"/>
        <rFont val="ＭＳ Ｐゴシック"/>
        <family val="3"/>
        <charset val="128"/>
      </rPr>
      <t>元年</t>
    </r>
    <r>
      <rPr>
        <sz val="10"/>
        <color rgb="FF000000"/>
        <rFont val="Arial"/>
        <family val="2"/>
      </rPr>
      <t>12</t>
    </r>
    <r>
      <rPr>
        <sz val="10"/>
        <color rgb="FF000000"/>
        <rFont val="ＭＳ Ｐゴシック"/>
        <family val="3"/>
        <charset val="128"/>
      </rPr>
      <t>月末日</t>
    </r>
    <rPh sb="0" eb="1">
      <t>ガン</t>
    </rPh>
    <phoneticPr fontId="10"/>
  </si>
  <si>
    <r>
      <t>2</t>
    </r>
    <r>
      <rPr>
        <sz val="10"/>
        <color rgb="FF000000"/>
        <rFont val="ＭＳ Ｐゴシック"/>
        <family val="3"/>
        <charset val="128"/>
      </rPr>
      <t>年</t>
    </r>
    <r>
      <rPr>
        <sz val="10"/>
        <color rgb="FF000000"/>
        <rFont val="Arial"/>
        <family val="2"/>
      </rPr>
      <t>1</t>
    </r>
    <r>
      <rPr>
        <sz val="10"/>
        <color rgb="FF000000"/>
        <rFont val="ＭＳ Ｐゴシック"/>
        <family val="3"/>
        <charset val="128"/>
      </rPr>
      <t>月末日</t>
    </r>
    <phoneticPr fontId="10"/>
  </si>
  <si>
    <r>
      <t>2</t>
    </r>
    <r>
      <rPr>
        <sz val="10"/>
        <color rgb="FF000000"/>
        <rFont val="ＭＳ Ｐゴシック"/>
        <family val="3"/>
        <charset val="128"/>
      </rPr>
      <t>年</t>
    </r>
    <r>
      <rPr>
        <sz val="10"/>
        <color rgb="FF000000"/>
        <rFont val="Arial"/>
        <family val="2"/>
      </rPr>
      <t>1</t>
    </r>
    <r>
      <rPr>
        <sz val="10"/>
        <color rgb="FF000000"/>
        <rFont val="ＭＳ Ｐゴシック"/>
        <family val="3"/>
        <charset val="128"/>
      </rPr>
      <t>月末日</t>
    </r>
    <phoneticPr fontId="10"/>
  </si>
  <si>
    <r>
      <t>2</t>
    </r>
    <r>
      <rPr>
        <sz val="10"/>
        <color rgb="FF000000"/>
        <rFont val="ＭＳ Ｐゴシック"/>
        <family val="3"/>
        <charset val="128"/>
      </rPr>
      <t>年</t>
    </r>
    <r>
      <rPr>
        <sz val="10"/>
        <color rgb="FF000000"/>
        <rFont val="Arial"/>
        <family val="2"/>
      </rPr>
      <t>2</t>
    </r>
    <r>
      <rPr>
        <sz val="10"/>
        <color rgb="FF000000"/>
        <rFont val="ＭＳ Ｐゴシック"/>
        <family val="3"/>
        <charset val="128"/>
      </rPr>
      <t>月末日</t>
    </r>
    <phoneticPr fontId="10"/>
  </si>
  <si>
    <r>
      <t>2</t>
    </r>
    <r>
      <rPr>
        <sz val="10"/>
        <color rgb="FF000000"/>
        <rFont val="ＭＳ Ｐゴシック"/>
        <family val="3"/>
        <charset val="128"/>
      </rPr>
      <t>年</t>
    </r>
    <r>
      <rPr>
        <sz val="10"/>
        <color rgb="FF000000"/>
        <rFont val="Arial"/>
        <family val="2"/>
      </rPr>
      <t>1</t>
    </r>
    <r>
      <rPr>
        <sz val="10"/>
        <color rgb="FF000000"/>
        <rFont val="ＭＳ Ｐゴシック"/>
        <family val="3"/>
        <charset val="128"/>
      </rPr>
      <t>月末日</t>
    </r>
    <phoneticPr fontId="10"/>
  </si>
  <si>
    <r>
      <t>2</t>
    </r>
    <r>
      <rPr>
        <sz val="10"/>
        <color rgb="FF000000"/>
        <rFont val="ＭＳ Ｐゴシック"/>
        <family val="3"/>
        <charset val="128"/>
      </rPr>
      <t>年</t>
    </r>
    <r>
      <rPr>
        <sz val="10"/>
        <color rgb="FF000000"/>
        <rFont val="Arial"/>
        <family val="2"/>
      </rPr>
      <t>2</t>
    </r>
    <r>
      <rPr>
        <sz val="10"/>
        <color rgb="FF000000"/>
        <rFont val="ＭＳ Ｐゴシック"/>
        <family val="3"/>
        <charset val="128"/>
      </rPr>
      <t>月末日</t>
    </r>
    <phoneticPr fontId="10"/>
  </si>
  <si>
    <r>
      <t>2</t>
    </r>
    <r>
      <rPr>
        <sz val="10"/>
        <color rgb="FF000000"/>
        <rFont val="ＭＳ Ｐゴシック"/>
        <family val="3"/>
        <charset val="128"/>
      </rPr>
      <t>年</t>
    </r>
    <r>
      <rPr>
        <sz val="10"/>
        <color rgb="FF000000"/>
        <rFont val="Arial"/>
        <family val="2"/>
      </rPr>
      <t>3</t>
    </r>
    <r>
      <rPr>
        <sz val="10"/>
        <color rgb="FF000000"/>
        <rFont val="ＭＳ Ｐゴシック"/>
        <family val="3"/>
        <charset val="128"/>
      </rPr>
      <t>月末日</t>
    </r>
    <phoneticPr fontId="10"/>
  </si>
  <si>
    <r>
      <t>31</t>
    </r>
    <r>
      <rPr>
        <sz val="10"/>
        <color rgb="FF000000"/>
        <rFont val="ＭＳ Ｐゴシック"/>
        <family val="3"/>
        <charset val="128"/>
      </rPr>
      <t>年</t>
    </r>
    <r>
      <rPr>
        <sz val="10"/>
        <color rgb="FF000000"/>
        <rFont val="Arial"/>
        <family val="2"/>
      </rPr>
      <t>4</t>
    </r>
    <r>
      <rPr>
        <sz val="10"/>
        <color rgb="FF000000"/>
        <rFont val="ＭＳ Ｐゴシック"/>
        <family val="3"/>
        <charset val="128"/>
      </rPr>
      <t>月末日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</si>
</sst>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&quot;-&quot;#,##0"/>
    <numFmt numFmtId="177" formatCode="#,##0.0"/>
    <numFmt numFmtId="178" formatCode="0.0"/>
    <numFmt numFmtId="179" formatCode="[$￥-411]#,##0;[Red]&quot;-&quot;[$￥-411]#,##0"/>
  </numFmts>
  <fonts count="15">
    <font>
      <sz val="11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20"/>
      <color rgb="FF000000"/>
      <name val="Arial"/>
      <family val="2"/>
    </font>
    <font>
      <b/>
      <sz val="2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ＭＳ Ｐゴシック1"/>
      <family val="3"/>
      <charset val="128"/>
    </font>
    <font>
      <sz val="10"/>
      <color rgb="FF000000"/>
      <name val="ＭＳ Ｐゴシック1"/>
      <charset val="128"/>
    </font>
    <font>
      <sz val="8"/>
      <color rgb="FF000000"/>
      <name val="Arial"/>
      <family val="2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ＭＳ Ｐゴシック1"/>
      <family val="3"/>
      <charset val="128"/>
    </font>
    <font>
      <sz val="10"/>
      <color theme="1"/>
      <name val="ＭＳ Ｐゴシック1"/>
      <charset val="128"/>
    </font>
    <font>
      <sz val="10"/>
      <color rgb="FF00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176" fontId="1" fillId="0" borderId="0" applyBorder="0" applyProtection="0">
      <alignment vertical="center"/>
    </xf>
    <xf numFmtId="0" fontId="2" fillId="0" borderId="0" applyNumberFormat="0" applyBorder="0" applyProtection="0">
      <alignment horizontal="center" vertical="center"/>
    </xf>
    <xf numFmtId="0" fontId="2" fillId="0" borderId="0" applyNumberFormat="0" applyBorder="0" applyProtection="0">
      <alignment horizontal="center" vertical="center" textRotation="90"/>
    </xf>
    <xf numFmtId="0" fontId="3" fillId="0" borderId="0" applyNumberFormat="0" applyBorder="0" applyProtection="0">
      <alignment vertical="center"/>
    </xf>
    <xf numFmtId="179" fontId="3" fillId="0" borderId="0" applyBorder="0" applyProtection="0">
      <alignment vertical="center"/>
    </xf>
  </cellStyleXfs>
  <cellXfs count="31">
    <xf numFmtId="0" fontId="0" fillId="0" borderId="0" xfId="0">
      <alignment vertical="center"/>
    </xf>
    <xf numFmtId="3" fontId="0" fillId="0" borderId="0" xfId="0" applyNumberFormat="1" applyAlignment="1"/>
    <xf numFmtId="3" fontId="0" fillId="0" borderId="0" xfId="0" applyNumberFormat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vertical="center"/>
    </xf>
    <xf numFmtId="0" fontId="7" fillId="0" borderId="2" xfId="0" applyFont="1" applyBorder="1">
      <alignment vertical="center"/>
    </xf>
    <xf numFmtId="176" fontId="8" fillId="0" borderId="2" xfId="1" applyFont="1" applyFill="1" applyBorder="1" applyAlignment="1"/>
    <xf numFmtId="177" fontId="7" fillId="0" borderId="2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vertical="center"/>
    </xf>
    <xf numFmtId="177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177" fontId="12" fillId="0" borderId="2" xfId="0" applyNumberFormat="1" applyFont="1" applyBorder="1" applyAlignment="1">
      <alignment vertical="center"/>
    </xf>
    <xf numFmtId="3" fontId="12" fillId="0" borderId="2" xfId="0" applyNumberFormat="1" applyFont="1" applyBorder="1" applyAlignment="1">
      <alignment vertical="center"/>
    </xf>
    <xf numFmtId="176" fontId="13" fillId="0" borderId="2" xfId="1" applyFont="1" applyFill="1" applyBorder="1" applyAlignment="1" applyProtection="1"/>
    <xf numFmtId="3" fontId="11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177" fontId="14" fillId="0" borderId="2" xfId="0" applyNumberFormat="1" applyFont="1" applyBorder="1" applyAlignment="1">
      <alignment vertical="center"/>
    </xf>
  </cellXfs>
  <cellStyles count="6">
    <cellStyle name="Excel_BuiltIn_Comma_0" xfId="1" xr:uid="{00000000-0005-0000-0000-000000000000}"/>
    <cellStyle name="Heading" xfId="2" xr:uid="{00000000-0005-0000-0000-000001000000}"/>
    <cellStyle name="Heading1" xfId="3" xr:uid="{00000000-0005-0000-0000-000002000000}"/>
    <cellStyle name="Result" xfId="4" xr:uid="{00000000-0005-0000-0000-000003000000}"/>
    <cellStyle name="Result2" xfId="5" xr:uid="{00000000-0005-0000-0000-000004000000}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4.4558023997000373E-2"/>
          <c:y val="3.8243820268735067E-2"/>
          <c:w val="0.91718738282714674"/>
          <c:h val="0.81914809704957237"/>
        </c:manualLayout>
      </c:layout>
      <c:lineChart>
        <c:grouping val="standard"/>
        <c:varyColors val="0"/>
        <c:ser>
          <c:idx val="0"/>
          <c:order val="0"/>
          <c:tx>
            <c:strRef>
              <c:f>'4月'!$B$3:$B$3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'4月'!$A$5:$A$14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'4月'!$B$5:$B$14</c:f>
              <c:numCache>
                <c:formatCode>#,##0.0</c:formatCode>
                <c:ptCount val="10"/>
                <c:pt idx="0">
                  <c:v>42.2</c:v>
                </c:pt>
                <c:pt idx="1">
                  <c:v>33.6</c:v>
                </c:pt>
                <c:pt idx="2">
                  <c:v>45.2</c:v>
                </c:pt>
                <c:pt idx="3">
                  <c:v>29.6</c:v>
                </c:pt>
                <c:pt idx="4">
                  <c:v>36.799999999999997</c:v>
                </c:pt>
                <c:pt idx="5">
                  <c:v>34.9</c:v>
                </c:pt>
                <c:pt idx="6">
                  <c:v>39.5</c:v>
                </c:pt>
                <c:pt idx="7">
                  <c:v>41.7</c:v>
                </c:pt>
                <c:pt idx="8" formatCode="General">
                  <c:v>30.8</c:v>
                </c:pt>
                <c:pt idx="9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5-4B64-BE2B-132170C3DD44}"/>
            </c:ext>
          </c:extLst>
        </c:ser>
        <c:ser>
          <c:idx val="1"/>
          <c:order val="1"/>
          <c:tx>
            <c:strRef>
              <c:f>'4月'!$L$3:$L$3</c:f>
              <c:strCache>
                <c:ptCount val="1"/>
                <c:pt idx="0">
                  <c:v>31年4月末日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'4月'!$A$5:$A$14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'4月'!$L$5:$L$14</c:f>
              <c:numCache>
                <c:formatCode>#,##0.0</c:formatCode>
                <c:ptCount val="10"/>
                <c:pt idx="0">
                  <c:v>45.1</c:v>
                </c:pt>
                <c:pt idx="1">
                  <c:v>37.6</c:v>
                </c:pt>
                <c:pt idx="2">
                  <c:v>50.3</c:v>
                </c:pt>
                <c:pt idx="3">
                  <c:v>33</c:v>
                </c:pt>
                <c:pt idx="4">
                  <c:v>39.9</c:v>
                </c:pt>
                <c:pt idx="5">
                  <c:v>37.799999999999997</c:v>
                </c:pt>
                <c:pt idx="6">
                  <c:v>45.1</c:v>
                </c:pt>
                <c:pt idx="7">
                  <c:v>45.5</c:v>
                </c:pt>
                <c:pt idx="8">
                  <c:v>31.9</c:v>
                </c:pt>
                <c:pt idx="9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5-4B64-BE2B-132170C3D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931592"/>
        <c:axId val="319929240"/>
      </c:lineChart>
      <c:valAx>
        <c:axId val="319929240"/>
        <c:scaling>
          <c:orientation val="minMax"/>
          <c:max val="60"/>
          <c:min val="1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19931592"/>
        <c:crosses val="autoZero"/>
        <c:crossBetween val="between"/>
        <c:majorUnit val="10"/>
      </c:valAx>
      <c:catAx>
        <c:axId val="319931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19929240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486282964629419"/>
          <c:y val="0.51611352685391942"/>
          <c:w val="0.15230394897505842"/>
          <c:h val="0.1760818995877621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747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4.5501945017268453E-2"/>
          <c:y val="2.5400997229190665E-2"/>
          <c:w val="0.92279273064236045"/>
          <c:h val="0.75819322257742616"/>
        </c:manualLayout>
      </c:layout>
      <c:lineChart>
        <c:grouping val="standard"/>
        <c:varyColors val="0"/>
        <c:ser>
          <c:idx val="0"/>
          <c:order val="0"/>
          <c:tx>
            <c:strRef>
              <c:f>'5月'!$B$19:$B$19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'5月'!$B$21:$B$30</c:f>
              <c:numCache>
                <c:formatCode>#,##0.0</c:formatCode>
                <c:ptCount val="10"/>
                <c:pt idx="0">
                  <c:v>9.1999999999999993</c:v>
                </c:pt>
                <c:pt idx="1">
                  <c:v>11.4</c:v>
                </c:pt>
                <c:pt idx="2">
                  <c:v>4.7</c:v>
                </c:pt>
                <c:pt idx="3">
                  <c:v>13</c:v>
                </c:pt>
                <c:pt idx="4">
                  <c:v>10.6</c:v>
                </c:pt>
                <c:pt idx="5">
                  <c:v>9.8000000000000007</c:v>
                </c:pt>
                <c:pt idx="6">
                  <c:v>9.8000000000000007</c:v>
                </c:pt>
                <c:pt idx="7">
                  <c:v>7.7</c:v>
                </c:pt>
                <c:pt idx="8" formatCode="General">
                  <c:v>11.2</c:v>
                </c:pt>
                <c:pt idx="9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F-407F-9884-E6D901C9C66D}"/>
            </c:ext>
          </c:extLst>
        </c:ser>
        <c:ser>
          <c:idx val="1"/>
          <c:order val="1"/>
          <c:tx>
            <c:strRef>
              <c:f>'8月'!$L$19:$L$19</c:f>
              <c:strCache>
                <c:ptCount val="1"/>
                <c:pt idx="0">
                  <c:v>元年8月末日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'8月'!$L$21:$L$30</c:f>
              <c:numCache>
                <c:formatCode>#,##0.0</c:formatCode>
                <c:ptCount val="10"/>
                <c:pt idx="0">
                  <c:v>7.2</c:v>
                </c:pt>
                <c:pt idx="1">
                  <c:v>9.4</c:v>
                </c:pt>
                <c:pt idx="2">
                  <c:v>5.8</c:v>
                </c:pt>
                <c:pt idx="3">
                  <c:v>11.5</c:v>
                </c:pt>
                <c:pt idx="4">
                  <c:v>9.8000000000000007</c:v>
                </c:pt>
                <c:pt idx="5">
                  <c:v>9.6999999999999993</c:v>
                </c:pt>
                <c:pt idx="6">
                  <c:v>8.3000000000000007</c:v>
                </c:pt>
                <c:pt idx="7">
                  <c:v>8</c:v>
                </c:pt>
                <c:pt idx="8">
                  <c:v>10.9</c:v>
                </c:pt>
                <c:pt idx="9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F-407F-9884-E6D901C9C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087448"/>
        <c:axId val="322081960"/>
      </c:lineChart>
      <c:valAx>
        <c:axId val="322081960"/>
        <c:scaling>
          <c:orientation val="minMax"/>
          <c:max val="20"/>
          <c:min val="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087448"/>
        <c:crosses val="autoZero"/>
        <c:crossBetween val="between"/>
        <c:majorUnit val="5"/>
      </c:valAx>
      <c:catAx>
        <c:axId val="322087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081960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440867582988675"/>
          <c:y val="0.55895753009629834"/>
          <c:w val="0.14605205764638257"/>
          <c:h val="0.1630164954095669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xMode val="edge"/>
          <c:yMode val="edge"/>
          <c:x val="0"/>
          <c:y val="0"/>
          <c:w val="0.98805450483963353"/>
          <c:h val="0.93943682648510529"/>
        </c:manualLayout>
      </c:layout>
      <c:lineChart>
        <c:grouping val="standard"/>
        <c:varyColors val="0"/>
        <c:ser>
          <c:idx val="0"/>
          <c:order val="0"/>
          <c:tx>
            <c:strRef>
              <c:f>'5月'!$B$3:$B$3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'5月'!$B$5:$B$14</c:f>
              <c:numCache>
                <c:formatCode>#,##0.0</c:formatCode>
                <c:ptCount val="10"/>
                <c:pt idx="0">
                  <c:v>42.2</c:v>
                </c:pt>
                <c:pt idx="1">
                  <c:v>33.6</c:v>
                </c:pt>
                <c:pt idx="2">
                  <c:v>45.2</c:v>
                </c:pt>
                <c:pt idx="3">
                  <c:v>29.6</c:v>
                </c:pt>
                <c:pt idx="4">
                  <c:v>36.799999999999997</c:v>
                </c:pt>
                <c:pt idx="5">
                  <c:v>34.9</c:v>
                </c:pt>
                <c:pt idx="6">
                  <c:v>39.5</c:v>
                </c:pt>
                <c:pt idx="7">
                  <c:v>41.7</c:v>
                </c:pt>
                <c:pt idx="8">
                  <c:v>30.8</c:v>
                </c:pt>
                <c:pt idx="9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4-4857-855D-DF8EF26B9AB9}"/>
            </c:ext>
          </c:extLst>
        </c:ser>
        <c:ser>
          <c:idx val="1"/>
          <c:order val="1"/>
          <c:tx>
            <c:strRef>
              <c:f>'9月'!$L$3:$L$3</c:f>
              <c:strCache>
                <c:ptCount val="1"/>
                <c:pt idx="0">
                  <c:v>元年9月末日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'9月'!$L$5:$L$14</c:f>
              <c:numCache>
                <c:formatCode>#,##0.0</c:formatCode>
                <c:ptCount val="10"/>
                <c:pt idx="0">
                  <c:v>45.1</c:v>
                </c:pt>
                <c:pt idx="1">
                  <c:v>37.9</c:v>
                </c:pt>
                <c:pt idx="2">
                  <c:v>52</c:v>
                </c:pt>
                <c:pt idx="3">
                  <c:v>33.1</c:v>
                </c:pt>
                <c:pt idx="4">
                  <c:v>40</c:v>
                </c:pt>
                <c:pt idx="5">
                  <c:v>37.6</c:v>
                </c:pt>
                <c:pt idx="6">
                  <c:v>45.8</c:v>
                </c:pt>
                <c:pt idx="7">
                  <c:v>45.6</c:v>
                </c:pt>
                <c:pt idx="8">
                  <c:v>32.200000000000003</c:v>
                </c:pt>
                <c:pt idx="9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4-4857-855D-DF8EF26B9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084704"/>
        <c:axId val="322089016"/>
      </c:lineChart>
      <c:valAx>
        <c:axId val="322089016"/>
        <c:scaling>
          <c:orientation val="minMax"/>
          <c:max val="60"/>
          <c:min val="1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084704"/>
        <c:crosses val="autoZero"/>
        <c:crossBetween val="between"/>
        <c:majorUnit val="10"/>
      </c:valAx>
      <c:catAx>
        <c:axId val="32208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089016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243939139497135"/>
          <c:y val="0.54702701201415671"/>
          <c:w val="0.14605205764638257"/>
          <c:h val="0.15789411036518591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xMode val="edge"/>
          <c:yMode val="edge"/>
          <c:x val="0"/>
          <c:y val="0"/>
          <c:w val="0.95791219843195319"/>
          <c:h val="0.93969311361301411"/>
        </c:manualLayout>
      </c:layout>
      <c:lineChart>
        <c:grouping val="standard"/>
        <c:varyColors val="0"/>
        <c:ser>
          <c:idx val="0"/>
          <c:order val="0"/>
          <c:tx>
            <c:strRef>
              <c:f>'5月'!$B$19:$B$19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'5月'!$B$21:$B$30</c:f>
              <c:numCache>
                <c:formatCode>#,##0.0</c:formatCode>
                <c:ptCount val="10"/>
                <c:pt idx="0">
                  <c:v>9.1999999999999993</c:v>
                </c:pt>
                <c:pt idx="1">
                  <c:v>11.4</c:v>
                </c:pt>
                <c:pt idx="2">
                  <c:v>4.7</c:v>
                </c:pt>
                <c:pt idx="3">
                  <c:v>13</c:v>
                </c:pt>
                <c:pt idx="4">
                  <c:v>10.6</c:v>
                </c:pt>
                <c:pt idx="5">
                  <c:v>9.8000000000000007</c:v>
                </c:pt>
                <c:pt idx="6">
                  <c:v>9.8000000000000007</c:v>
                </c:pt>
                <c:pt idx="7">
                  <c:v>7.7</c:v>
                </c:pt>
                <c:pt idx="8" formatCode="General">
                  <c:v>11.2</c:v>
                </c:pt>
                <c:pt idx="9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C-4DBC-AD7D-FF6D19CCB80B}"/>
            </c:ext>
          </c:extLst>
        </c:ser>
        <c:ser>
          <c:idx val="1"/>
          <c:order val="1"/>
          <c:tx>
            <c:strRef>
              <c:f>'9月'!$L$19:$L$19</c:f>
              <c:strCache>
                <c:ptCount val="1"/>
                <c:pt idx="0">
                  <c:v>元年9月末日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'9月'!$L$21:$L$30</c:f>
              <c:numCache>
                <c:formatCode>#,##0.0</c:formatCode>
                <c:ptCount val="10"/>
                <c:pt idx="0">
                  <c:v>7.1</c:v>
                </c:pt>
                <c:pt idx="1">
                  <c:v>9.4</c:v>
                </c:pt>
                <c:pt idx="2">
                  <c:v>5.9</c:v>
                </c:pt>
                <c:pt idx="3">
                  <c:v>11.4</c:v>
                </c:pt>
                <c:pt idx="4">
                  <c:v>9.9</c:v>
                </c:pt>
                <c:pt idx="5">
                  <c:v>9.8000000000000007</c:v>
                </c:pt>
                <c:pt idx="6">
                  <c:v>8.4</c:v>
                </c:pt>
                <c:pt idx="7">
                  <c:v>8.1</c:v>
                </c:pt>
                <c:pt idx="8">
                  <c:v>10.9</c:v>
                </c:pt>
                <c:pt idx="9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C-4DBC-AD7D-FF6D19CCB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081568"/>
        <c:axId val="322088232"/>
      </c:lineChart>
      <c:valAx>
        <c:axId val="322088232"/>
        <c:scaling>
          <c:orientation val="minMax"/>
          <c:max val="20"/>
          <c:min val="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081568"/>
        <c:crosses val="autoZero"/>
        <c:crossBetween val="between"/>
        <c:majorUnit val="5"/>
      </c:valAx>
      <c:catAx>
        <c:axId val="32208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088232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865440035056368"/>
          <c:y val="0.56415996631115317"/>
          <c:w val="0.14605205764638257"/>
          <c:h val="0.1630164954095669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xMode val="edge"/>
          <c:yMode val="edge"/>
          <c:x val="0"/>
          <c:y val="0"/>
          <c:w val="0.98001687692528594"/>
          <c:h val="0.93957966322271413"/>
        </c:manualLayout>
      </c:layout>
      <c:lineChart>
        <c:grouping val="standard"/>
        <c:varyColors val="0"/>
        <c:ser>
          <c:idx val="0"/>
          <c:order val="0"/>
          <c:tx>
            <c:strRef>
              <c:f>'5月'!$B$3:$B$3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'5月'!$B$5:$B$14</c:f>
              <c:numCache>
                <c:formatCode>#,##0.0</c:formatCode>
                <c:ptCount val="10"/>
                <c:pt idx="0">
                  <c:v>42.2</c:v>
                </c:pt>
                <c:pt idx="1">
                  <c:v>33.6</c:v>
                </c:pt>
                <c:pt idx="2">
                  <c:v>45.2</c:v>
                </c:pt>
                <c:pt idx="3">
                  <c:v>29.6</c:v>
                </c:pt>
                <c:pt idx="4">
                  <c:v>36.799999999999997</c:v>
                </c:pt>
                <c:pt idx="5">
                  <c:v>34.9</c:v>
                </c:pt>
                <c:pt idx="6">
                  <c:v>39.5</c:v>
                </c:pt>
                <c:pt idx="7">
                  <c:v>41.7</c:v>
                </c:pt>
                <c:pt idx="8">
                  <c:v>30.8</c:v>
                </c:pt>
                <c:pt idx="9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5-40F8-8416-CBFDF97711AA}"/>
            </c:ext>
          </c:extLst>
        </c:ser>
        <c:ser>
          <c:idx val="1"/>
          <c:order val="1"/>
          <c:tx>
            <c:strRef>
              <c:f>'10月'!$L$3:$L$3</c:f>
              <c:strCache>
                <c:ptCount val="1"/>
                <c:pt idx="0">
                  <c:v>元年10月末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'10月'!$L$5:$L$14</c:f>
              <c:numCache>
                <c:formatCode>#,##0.0</c:formatCode>
                <c:ptCount val="10"/>
                <c:pt idx="0">
                  <c:v>45.171211810539262</c:v>
                </c:pt>
                <c:pt idx="1">
                  <c:v>38.045040728318156</c:v>
                </c:pt>
                <c:pt idx="2">
                  <c:v>52.218782249741999</c:v>
                </c:pt>
                <c:pt idx="3">
                  <c:v>33.062645011600928</c:v>
                </c:pt>
                <c:pt idx="4">
                  <c:v>40.204848956307529</c:v>
                </c:pt>
                <c:pt idx="5">
                  <c:v>37.437516443041311</c:v>
                </c:pt>
                <c:pt idx="6">
                  <c:v>45.609548167092925</c:v>
                </c:pt>
                <c:pt idx="7">
                  <c:v>45.81005586592179</c:v>
                </c:pt>
                <c:pt idx="8">
                  <c:v>32.295719844357976</c:v>
                </c:pt>
                <c:pt idx="9">
                  <c:v>39.186411992263054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5-40F8-8416-CBFDF9771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083528"/>
        <c:axId val="322088624"/>
      </c:lineChart>
      <c:valAx>
        <c:axId val="322088624"/>
        <c:scaling>
          <c:orientation val="minMax"/>
          <c:max val="60"/>
          <c:min val="2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083528"/>
        <c:crosses val="autoZero"/>
        <c:crossBetween val="between"/>
        <c:majorUnit val="10"/>
      </c:valAx>
      <c:catAx>
        <c:axId val="322083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088624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823901158668034"/>
          <c:y val="0.37570228062657718"/>
          <c:w val="0.15403742849908117"/>
          <c:h val="0.15789411036518591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xMode val="edge"/>
          <c:yMode val="edge"/>
          <c:x val="0"/>
          <c:y val="0"/>
          <c:w val="0.96701106924098179"/>
          <c:h val="0.93969311361301411"/>
        </c:manualLayout>
      </c:layout>
      <c:lineChart>
        <c:grouping val="standard"/>
        <c:varyColors val="0"/>
        <c:ser>
          <c:idx val="0"/>
          <c:order val="0"/>
          <c:tx>
            <c:strRef>
              <c:f>'5月'!$B$19:$B$19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'5月'!$B$21:$B$30</c:f>
              <c:numCache>
                <c:formatCode>#,##0.0</c:formatCode>
                <c:ptCount val="10"/>
                <c:pt idx="0">
                  <c:v>9.1999999999999993</c:v>
                </c:pt>
                <c:pt idx="1">
                  <c:v>11.4</c:v>
                </c:pt>
                <c:pt idx="2">
                  <c:v>4.7</c:v>
                </c:pt>
                <c:pt idx="3">
                  <c:v>13</c:v>
                </c:pt>
                <c:pt idx="4">
                  <c:v>10.6</c:v>
                </c:pt>
                <c:pt idx="5">
                  <c:v>9.8000000000000007</c:v>
                </c:pt>
                <c:pt idx="6">
                  <c:v>9.8000000000000007</c:v>
                </c:pt>
                <c:pt idx="7">
                  <c:v>7.7</c:v>
                </c:pt>
                <c:pt idx="8" formatCode="General">
                  <c:v>11.2</c:v>
                </c:pt>
                <c:pt idx="9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E-47E6-A06F-E1B69649C085}"/>
            </c:ext>
          </c:extLst>
        </c:ser>
        <c:ser>
          <c:idx val="1"/>
          <c:order val="1"/>
          <c:tx>
            <c:strRef>
              <c:f>'10月'!$L$19:$L$19</c:f>
              <c:strCache>
                <c:ptCount val="1"/>
                <c:pt idx="0">
                  <c:v>元年10月末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'10月'!$L$21:$L$30</c:f>
              <c:numCache>
                <c:formatCode>#,##0.0</c:formatCode>
                <c:ptCount val="10"/>
                <c:pt idx="0">
                  <c:v>7.1355341398400665</c:v>
                </c:pt>
                <c:pt idx="1">
                  <c:v>9.3195975083852431</c:v>
                </c:pt>
                <c:pt idx="2">
                  <c:v>5.6759545923632606</c:v>
                </c:pt>
                <c:pt idx="3">
                  <c:v>11.388244392884763</c:v>
                </c:pt>
                <c:pt idx="4">
                  <c:v>9.94424996758719</c:v>
                </c:pt>
                <c:pt idx="5">
                  <c:v>9.7605893186003687</c:v>
                </c:pt>
                <c:pt idx="6">
                  <c:v>8.4398976982097178</c:v>
                </c:pt>
                <c:pt idx="7">
                  <c:v>8.1936685288640589</c:v>
                </c:pt>
                <c:pt idx="8">
                  <c:v>10.728182323513062</c:v>
                </c:pt>
                <c:pt idx="9">
                  <c:v>9.4777562862669242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E-47E6-A06F-E1B69649C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085880"/>
        <c:axId val="322083920"/>
      </c:lineChart>
      <c:valAx>
        <c:axId val="322083920"/>
        <c:scaling>
          <c:orientation val="minMax"/>
          <c:max val="20"/>
          <c:min val="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085880"/>
        <c:crosses val="autoZero"/>
        <c:crossBetween val="between"/>
        <c:majorUnit val="5"/>
      </c:valAx>
      <c:catAx>
        <c:axId val="322085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083920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6383139327804"/>
          <c:y val="0.55895753009629834"/>
          <c:w val="0.15403742849908117"/>
          <c:h val="0.1630164954095669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xMode val="edge"/>
          <c:yMode val="edge"/>
          <c:x val="0"/>
          <c:y val="0"/>
          <c:w val="0.9550654190188248"/>
          <c:h val="0.93958799536574145"/>
        </c:manualLayout>
      </c:layout>
      <c:lineChart>
        <c:grouping val="standard"/>
        <c:varyColors val="0"/>
        <c:ser>
          <c:idx val="0"/>
          <c:order val="0"/>
          <c:tx>
            <c:strRef>
              <c:f>'5月'!$B$3:$B$3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'5月'!$B$5:$B$14</c:f>
              <c:numCache>
                <c:formatCode>#,##0.0</c:formatCode>
                <c:ptCount val="10"/>
                <c:pt idx="0">
                  <c:v>42.2</c:v>
                </c:pt>
                <c:pt idx="1">
                  <c:v>33.6</c:v>
                </c:pt>
                <c:pt idx="2">
                  <c:v>45.2</c:v>
                </c:pt>
                <c:pt idx="3">
                  <c:v>29.6</c:v>
                </c:pt>
                <c:pt idx="4">
                  <c:v>36.799999999999997</c:v>
                </c:pt>
                <c:pt idx="5">
                  <c:v>34.9</c:v>
                </c:pt>
                <c:pt idx="6">
                  <c:v>39.5</c:v>
                </c:pt>
                <c:pt idx="7">
                  <c:v>41.7</c:v>
                </c:pt>
                <c:pt idx="8">
                  <c:v>30.8</c:v>
                </c:pt>
                <c:pt idx="9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6-458A-8CDE-C9234B92C61E}"/>
            </c:ext>
          </c:extLst>
        </c:ser>
        <c:ser>
          <c:idx val="1"/>
          <c:order val="1"/>
          <c:tx>
            <c:strRef>
              <c:f>'11月'!$L$3:$L$3</c:f>
              <c:strCache>
                <c:ptCount val="1"/>
                <c:pt idx="0">
                  <c:v>元年11月末日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'11月'!$L$5:$L$14</c:f>
              <c:numCache>
                <c:formatCode>#,##0.0</c:formatCode>
                <c:ptCount val="10"/>
                <c:pt idx="0">
                  <c:v>45.327868852459019</c:v>
                </c:pt>
                <c:pt idx="1">
                  <c:v>37.915262397688977</c:v>
                </c:pt>
                <c:pt idx="2">
                  <c:v>52.066115702479344</c:v>
                </c:pt>
                <c:pt idx="3">
                  <c:v>33.10719131614654</c:v>
                </c:pt>
                <c:pt idx="4">
                  <c:v>40.044018643190057</c:v>
                </c:pt>
                <c:pt idx="5">
                  <c:v>37.480231945176598</c:v>
                </c:pt>
                <c:pt idx="6">
                  <c:v>45.641025641025642</c:v>
                </c:pt>
                <c:pt idx="7">
                  <c:v>45.991298943443134</c:v>
                </c:pt>
                <c:pt idx="8">
                  <c:v>32.479821875869746</c:v>
                </c:pt>
                <c:pt idx="9">
                  <c:v>39.196998577955284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6-458A-8CDE-C9234B92C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087056"/>
        <c:axId val="322086272"/>
      </c:lineChart>
      <c:valAx>
        <c:axId val="322086272"/>
        <c:scaling>
          <c:orientation val="minMax"/>
          <c:max val="70"/>
          <c:min val="1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087056"/>
        <c:crosses val="autoZero"/>
        <c:crossBetween val="between"/>
        <c:majorUnit val="10"/>
      </c:valAx>
      <c:catAx>
        <c:axId val="32208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086272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2526252344729"/>
          <c:y val="7.8403482042247938E-2"/>
          <c:w val="0.15403742849908117"/>
          <c:h val="0.15789411036518591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xMode val="edge"/>
          <c:yMode val="edge"/>
          <c:x val="0"/>
          <c:y val="0"/>
          <c:w val="0.96963440461389461"/>
          <c:h val="0.93969311361301411"/>
        </c:manualLayout>
      </c:layout>
      <c:lineChart>
        <c:grouping val="standard"/>
        <c:varyColors val="0"/>
        <c:ser>
          <c:idx val="0"/>
          <c:order val="0"/>
          <c:tx>
            <c:strRef>
              <c:f>'5月'!$B$19:$B$19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'5月'!$B$21:$B$30</c:f>
              <c:numCache>
                <c:formatCode>#,##0.0</c:formatCode>
                <c:ptCount val="10"/>
                <c:pt idx="0">
                  <c:v>9.1999999999999993</c:v>
                </c:pt>
                <c:pt idx="1">
                  <c:v>11.4</c:v>
                </c:pt>
                <c:pt idx="2">
                  <c:v>4.7</c:v>
                </c:pt>
                <c:pt idx="3">
                  <c:v>13</c:v>
                </c:pt>
                <c:pt idx="4">
                  <c:v>10.6</c:v>
                </c:pt>
                <c:pt idx="5">
                  <c:v>9.8000000000000007</c:v>
                </c:pt>
                <c:pt idx="6">
                  <c:v>9.8000000000000007</c:v>
                </c:pt>
                <c:pt idx="7">
                  <c:v>7.7</c:v>
                </c:pt>
                <c:pt idx="8" formatCode="General">
                  <c:v>11.2</c:v>
                </c:pt>
                <c:pt idx="9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8-4F41-91C7-70252ADBA969}"/>
            </c:ext>
          </c:extLst>
        </c:ser>
        <c:ser>
          <c:idx val="1"/>
          <c:order val="1"/>
          <c:tx>
            <c:strRef>
              <c:f>'11月'!$L$19:$L$19</c:f>
              <c:strCache>
                <c:ptCount val="1"/>
                <c:pt idx="0">
                  <c:v>元年11月末日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'11月'!$L$21:$L$30</c:f>
              <c:numCache>
                <c:formatCode>#,##0.0</c:formatCode>
                <c:ptCount val="10"/>
                <c:pt idx="0">
                  <c:v>7.028688524590164</c:v>
                </c:pt>
                <c:pt idx="1">
                  <c:v>9.3403948001925841</c:v>
                </c:pt>
                <c:pt idx="2">
                  <c:v>5.6818181818181817</c:v>
                </c:pt>
                <c:pt idx="3">
                  <c:v>11.261872455902306</c:v>
                </c:pt>
                <c:pt idx="4">
                  <c:v>9.9300880372863798</c:v>
                </c:pt>
                <c:pt idx="5">
                  <c:v>9.6995255666842386</c:v>
                </c:pt>
                <c:pt idx="6">
                  <c:v>8.3760683760683747</c:v>
                </c:pt>
                <c:pt idx="7">
                  <c:v>8.2038533250466124</c:v>
                </c:pt>
                <c:pt idx="8">
                  <c:v>10.743111605900362</c:v>
                </c:pt>
                <c:pt idx="9">
                  <c:v>9.4339051768479028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8-4F41-91C7-70252ADBA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92160"/>
        <c:axId val="322890592"/>
      </c:lineChart>
      <c:valAx>
        <c:axId val="322890592"/>
        <c:scaling>
          <c:orientation val="minMax"/>
          <c:max val="20"/>
          <c:min val="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892160"/>
        <c:crosses val="autoZero"/>
        <c:crossBetween val="between"/>
        <c:majorUnit val="5"/>
      </c:valAx>
      <c:catAx>
        <c:axId val="32289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890592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854616723752659"/>
          <c:y val="0.57456483874086295"/>
          <c:w val="0.15403742849908117"/>
          <c:h val="0.1630164954095669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xMode val="edge"/>
          <c:yMode val="edge"/>
          <c:x val="0"/>
          <c:y val="0"/>
          <c:w val="0.98001687692528594"/>
          <c:h val="0.93957966322271413"/>
        </c:manualLayout>
      </c:layout>
      <c:lineChart>
        <c:grouping val="standard"/>
        <c:varyColors val="0"/>
        <c:ser>
          <c:idx val="0"/>
          <c:order val="0"/>
          <c:tx>
            <c:strRef>
              <c:f>'5月'!$B$3:$B$3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'5月'!$B$5:$B$14</c:f>
              <c:numCache>
                <c:formatCode>#,##0.0</c:formatCode>
                <c:ptCount val="10"/>
                <c:pt idx="0">
                  <c:v>42.2</c:v>
                </c:pt>
                <c:pt idx="1">
                  <c:v>33.6</c:v>
                </c:pt>
                <c:pt idx="2">
                  <c:v>45.2</c:v>
                </c:pt>
                <c:pt idx="3">
                  <c:v>29.6</c:v>
                </c:pt>
                <c:pt idx="4">
                  <c:v>36.799999999999997</c:v>
                </c:pt>
                <c:pt idx="5">
                  <c:v>34.9</c:v>
                </c:pt>
                <c:pt idx="6">
                  <c:v>39.5</c:v>
                </c:pt>
                <c:pt idx="7">
                  <c:v>41.7</c:v>
                </c:pt>
                <c:pt idx="8">
                  <c:v>30.8</c:v>
                </c:pt>
                <c:pt idx="9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6-41C1-BC8A-D05E100F4710}"/>
            </c:ext>
          </c:extLst>
        </c:ser>
        <c:ser>
          <c:idx val="1"/>
          <c:order val="1"/>
          <c:tx>
            <c:strRef>
              <c:f>'12月'!$L$3:$L$3</c:f>
              <c:strCache>
                <c:ptCount val="1"/>
                <c:pt idx="0">
                  <c:v>元年12月末日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'12月'!$L$5:$L$14</c:f>
              <c:numCache>
                <c:formatCode>0.0</c:formatCode>
                <c:ptCount val="10"/>
                <c:pt idx="0">
                  <c:v>45.284569550030817</c:v>
                </c:pt>
                <c:pt idx="1">
                  <c:v>37.828709288299159</c:v>
                </c:pt>
                <c:pt idx="2">
                  <c:v>52.074688796680505</c:v>
                </c:pt>
                <c:pt idx="3">
                  <c:v>33.165244375484868</c:v>
                </c:pt>
                <c:pt idx="4">
                  <c:v>40.096116378750487</c:v>
                </c:pt>
                <c:pt idx="5">
                  <c:v>37.605263157894733</c:v>
                </c:pt>
                <c:pt idx="6">
                  <c:v>45.851154833190762</c:v>
                </c:pt>
                <c:pt idx="7">
                  <c:v>45.841150719199497</c:v>
                </c:pt>
                <c:pt idx="8">
                  <c:v>32.450515751324225</c:v>
                </c:pt>
                <c:pt idx="9">
                  <c:v>39.207542593827682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6-41C1-BC8A-D05E100F4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94512"/>
        <c:axId val="322892552"/>
      </c:lineChart>
      <c:valAx>
        <c:axId val="322892552"/>
        <c:scaling>
          <c:orientation val="minMax"/>
          <c:max val="60"/>
          <c:min val="2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894512"/>
        <c:crosses val="autoZero"/>
        <c:crossBetween val="between"/>
        <c:majorUnit val="10"/>
      </c:valAx>
      <c:catAx>
        <c:axId val="32289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892552"/>
        <c:crosses val="autoZero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0669029497865"/>
          <c:y val="6.8325556666507969E-2"/>
          <c:w val="0.15403742849908117"/>
          <c:h val="0.15789411036518591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xMode val="edge"/>
          <c:yMode val="edge"/>
          <c:x val="0"/>
          <c:y val="0"/>
          <c:w val="0.93413347284759496"/>
          <c:h val="0.93984099388652309"/>
        </c:manualLayout>
      </c:layout>
      <c:lineChart>
        <c:grouping val="standard"/>
        <c:varyColors val="0"/>
        <c:ser>
          <c:idx val="0"/>
          <c:order val="0"/>
          <c:tx>
            <c:strRef>
              <c:f>'5月'!$B$19:$B$19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'5月'!$B$21:$B$30</c:f>
              <c:numCache>
                <c:formatCode>#,##0.0</c:formatCode>
                <c:ptCount val="10"/>
                <c:pt idx="0">
                  <c:v>9.1999999999999993</c:v>
                </c:pt>
                <c:pt idx="1">
                  <c:v>11.4</c:v>
                </c:pt>
                <c:pt idx="2">
                  <c:v>4.7</c:v>
                </c:pt>
                <c:pt idx="3">
                  <c:v>13</c:v>
                </c:pt>
                <c:pt idx="4">
                  <c:v>10.6</c:v>
                </c:pt>
                <c:pt idx="5">
                  <c:v>9.8000000000000007</c:v>
                </c:pt>
                <c:pt idx="6">
                  <c:v>9.8000000000000007</c:v>
                </c:pt>
                <c:pt idx="7">
                  <c:v>7.7</c:v>
                </c:pt>
                <c:pt idx="8" formatCode="General">
                  <c:v>11.2</c:v>
                </c:pt>
                <c:pt idx="9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1-44F9-8704-940F89584158}"/>
            </c:ext>
          </c:extLst>
        </c:ser>
        <c:ser>
          <c:idx val="1"/>
          <c:order val="1"/>
          <c:tx>
            <c:strRef>
              <c:f>'12月'!$L$19:$L$19</c:f>
              <c:strCache>
                <c:ptCount val="1"/>
                <c:pt idx="0">
                  <c:v>元年12月末日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'12月'!$L$21:$L$30</c:f>
              <c:numCache>
                <c:formatCode>#,##0.0</c:formatCode>
                <c:ptCount val="10"/>
                <c:pt idx="0">
                  <c:v>7.0063694267515926</c:v>
                </c:pt>
                <c:pt idx="1">
                  <c:v>9.4330518697225578</c:v>
                </c:pt>
                <c:pt idx="2">
                  <c:v>5.7053941908713695</c:v>
                </c:pt>
                <c:pt idx="3">
                  <c:v>11.190845616757176</c:v>
                </c:pt>
                <c:pt idx="4">
                  <c:v>9.8973892713339389</c:v>
                </c:pt>
                <c:pt idx="5">
                  <c:v>9.7894736842105257</c:v>
                </c:pt>
                <c:pt idx="6">
                  <c:v>8.297690333618478</c:v>
                </c:pt>
                <c:pt idx="7">
                  <c:v>8.2551594746716699</c:v>
                </c:pt>
                <c:pt idx="8">
                  <c:v>10.733203233900195</c:v>
                </c:pt>
                <c:pt idx="9">
                  <c:v>9.434305462923664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1-44F9-8704-940F89584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91768"/>
        <c:axId val="322892944"/>
      </c:lineChart>
      <c:valAx>
        <c:axId val="322892944"/>
        <c:scaling>
          <c:orientation val="minMax"/>
          <c:max val="20"/>
          <c:min val="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891768"/>
        <c:crosses val="autoZero"/>
        <c:crossBetween val="between"/>
        <c:majorUnit val="5"/>
      </c:valAx>
      <c:catAx>
        <c:axId val="322891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892944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097618514871137"/>
          <c:y val="0.56936240252600812"/>
          <c:w val="0.15403742849908117"/>
          <c:h val="0.1630164954095669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xMode val="edge"/>
          <c:yMode val="edge"/>
          <c:x val="0"/>
          <c:y val="0"/>
          <c:w val="0.9550654190188248"/>
          <c:h val="0.93972289672903875"/>
        </c:manualLayout>
      </c:layout>
      <c:lineChart>
        <c:grouping val="standard"/>
        <c:varyColors val="0"/>
        <c:ser>
          <c:idx val="0"/>
          <c:order val="0"/>
          <c:tx>
            <c:strRef>
              <c:f>'5月'!$B$3:$B$3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0-A739-4898-BB58-CE294C49976D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'5月'!$B$5:$B$14</c:f>
              <c:numCache>
                <c:formatCode>#,##0.0</c:formatCode>
                <c:ptCount val="10"/>
                <c:pt idx="0">
                  <c:v>42.2</c:v>
                </c:pt>
                <c:pt idx="1">
                  <c:v>33.6</c:v>
                </c:pt>
                <c:pt idx="2">
                  <c:v>45.2</c:v>
                </c:pt>
                <c:pt idx="3">
                  <c:v>29.6</c:v>
                </c:pt>
                <c:pt idx="4">
                  <c:v>36.799999999999997</c:v>
                </c:pt>
                <c:pt idx="5">
                  <c:v>34.9</c:v>
                </c:pt>
                <c:pt idx="6">
                  <c:v>39.5</c:v>
                </c:pt>
                <c:pt idx="7">
                  <c:v>41.7</c:v>
                </c:pt>
                <c:pt idx="8">
                  <c:v>30.8</c:v>
                </c:pt>
                <c:pt idx="9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9-4898-BB58-CE294C49976D}"/>
            </c:ext>
          </c:extLst>
        </c:ser>
        <c:ser>
          <c:idx val="1"/>
          <c:order val="1"/>
          <c:tx>
            <c:strRef>
              <c:f>'1月'!$L$3:$L$3</c:f>
              <c:strCache>
                <c:ptCount val="1"/>
                <c:pt idx="0">
                  <c:v>2年1月末日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'1月'!$L$5:$L$14</c:f>
              <c:numCache>
                <c:formatCode>#,##0.0</c:formatCode>
                <c:ptCount val="10"/>
                <c:pt idx="0">
                  <c:v>45.520082389289392</c:v>
                </c:pt>
                <c:pt idx="1">
                  <c:v>37.908496732026144</c:v>
                </c:pt>
                <c:pt idx="2">
                  <c:v>51.979166666666664</c:v>
                </c:pt>
                <c:pt idx="3">
                  <c:v>33.268520318880029</c:v>
                </c:pt>
                <c:pt idx="4">
                  <c:v>40.203495956170102</c:v>
                </c:pt>
                <c:pt idx="5">
                  <c:v>37.651715039577837</c:v>
                </c:pt>
                <c:pt idx="6">
                  <c:v>46.061643835616437</c:v>
                </c:pt>
                <c:pt idx="7">
                  <c:v>45.989974937343362</c:v>
                </c:pt>
                <c:pt idx="8">
                  <c:v>32.345540956108472</c:v>
                </c:pt>
                <c:pt idx="9">
                  <c:v>39.299397920087578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39-4898-BB58-CE294C499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90984"/>
        <c:axId val="322893336"/>
      </c:lineChart>
      <c:valAx>
        <c:axId val="322893336"/>
        <c:scaling>
          <c:orientation val="minMax"/>
          <c:max val="60"/>
          <c:min val="2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890984"/>
        <c:crosses val="autoZero"/>
        <c:crossBetween val="between"/>
        <c:majorUnit val="10"/>
      </c:valAx>
      <c:catAx>
        <c:axId val="322890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893336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911513382683295"/>
          <c:y val="0.1338320716088178"/>
          <c:w val="0.14605205764638257"/>
          <c:h val="0.15789411036518591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3.6139394472471324E-2"/>
          <c:y val="4.7436878347360364E-2"/>
          <c:w val="0.92375420631080585"/>
          <c:h val="0.85575503518432705"/>
        </c:manualLayout>
      </c:layout>
      <c:lineChart>
        <c:grouping val="standard"/>
        <c:varyColors val="0"/>
        <c:ser>
          <c:idx val="0"/>
          <c:order val="0"/>
          <c:tx>
            <c:strRef>
              <c:f>'4月'!$B$19:$B$19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'4月'!$A$21:$A$30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'4月'!$B$21:$B$30</c:f>
              <c:numCache>
                <c:formatCode>#,##0.0</c:formatCode>
                <c:ptCount val="10"/>
                <c:pt idx="0">
                  <c:v>9.1999999999999993</c:v>
                </c:pt>
                <c:pt idx="1">
                  <c:v>11.4</c:v>
                </c:pt>
                <c:pt idx="2">
                  <c:v>4.7</c:v>
                </c:pt>
                <c:pt idx="3">
                  <c:v>13</c:v>
                </c:pt>
                <c:pt idx="4">
                  <c:v>10.6</c:v>
                </c:pt>
                <c:pt idx="5">
                  <c:v>9.8000000000000007</c:v>
                </c:pt>
                <c:pt idx="6">
                  <c:v>9.8000000000000007</c:v>
                </c:pt>
                <c:pt idx="7">
                  <c:v>7.7</c:v>
                </c:pt>
                <c:pt idx="8" formatCode="General">
                  <c:v>11.2</c:v>
                </c:pt>
                <c:pt idx="9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9-4E5A-9FE2-E6ABDC15A68C}"/>
            </c:ext>
          </c:extLst>
        </c:ser>
        <c:ser>
          <c:idx val="1"/>
          <c:order val="1"/>
          <c:tx>
            <c:strRef>
              <c:f>'4月'!$L$19:$L$19</c:f>
              <c:strCache>
                <c:ptCount val="1"/>
                <c:pt idx="0">
                  <c:v>31年4月末日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'4月'!$A$21:$A$30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'4月'!$L$21:$L$30</c:f>
              <c:numCache>
                <c:formatCode>#,##0.0</c:formatCode>
                <c:ptCount val="10"/>
                <c:pt idx="0">
                  <c:v>7.2</c:v>
                </c:pt>
                <c:pt idx="1">
                  <c:v>9.5</c:v>
                </c:pt>
                <c:pt idx="2">
                  <c:v>5.9</c:v>
                </c:pt>
                <c:pt idx="3">
                  <c:v>11.7</c:v>
                </c:pt>
                <c:pt idx="4">
                  <c:v>10</c:v>
                </c:pt>
                <c:pt idx="5">
                  <c:v>9.6999999999999993</c:v>
                </c:pt>
                <c:pt idx="6">
                  <c:v>8.4</c:v>
                </c:pt>
                <c:pt idx="7">
                  <c:v>8.1999999999999993</c:v>
                </c:pt>
                <c:pt idx="8">
                  <c:v>10.8</c:v>
                </c:pt>
                <c:pt idx="9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9-4E5A-9FE2-E6ABDC15A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930808"/>
        <c:axId val="319928064"/>
      </c:lineChart>
      <c:valAx>
        <c:axId val="319928064"/>
        <c:scaling>
          <c:orientation val="minMax"/>
          <c:max val="20"/>
          <c:min val="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19930808"/>
        <c:crosses val="autoZero"/>
        <c:crossBetween val="between"/>
        <c:majorUnit val="5"/>
      </c:valAx>
      <c:catAx>
        <c:axId val="31993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19928064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843063498791323"/>
          <c:y val="0.60932734894447016"/>
          <c:w val="0.15539334447475311"/>
          <c:h val="0.17976551481691139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773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xMode val="edge"/>
          <c:yMode val="edge"/>
          <c:x val="0"/>
          <c:y val="0"/>
          <c:w val="0.97482540817690433"/>
          <c:h val="0.93969311361301411"/>
        </c:manualLayout>
      </c:layout>
      <c:lineChart>
        <c:grouping val="standard"/>
        <c:varyColors val="0"/>
        <c:ser>
          <c:idx val="0"/>
          <c:order val="0"/>
          <c:tx>
            <c:strRef>
              <c:f>'5月'!$B$19:$B$19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'5月'!$B$21:$B$30</c:f>
              <c:numCache>
                <c:formatCode>#,##0.0</c:formatCode>
                <c:ptCount val="10"/>
                <c:pt idx="0">
                  <c:v>9.1999999999999993</c:v>
                </c:pt>
                <c:pt idx="1">
                  <c:v>11.4</c:v>
                </c:pt>
                <c:pt idx="2">
                  <c:v>4.7</c:v>
                </c:pt>
                <c:pt idx="3">
                  <c:v>13</c:v>
                </c:pt>
                <c:pt idx="4">
                  <c:v>10.6</c:v>
                </c:pt>
                <c:pt idx="5">
                  <c:v>9.8000000000000007</c:v>
                </c:pt>
                <c:pt idx="6">
                  <c:v>9.8000000000000007</c:v>
                </c:pt>
                <c:pt idx="7">
                  <c:v>7.7</c:v>
                </c:pt>
                <c:pt idx="8" formatCode="General">
                  <c:v>11.2</c:v>
                </c:pt>
                <c:pt idx="9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9-456A-BE16-40F067718450}"/>
            </c:ext>
          </c:extLst>
        </c:ser>
        <c:ser>
          <c:idx val="1"/>
          <c:order val="1"/>
          <c:tx>
            <c:strRef>
              <c:f>'1月'!$L$19:$L$19</c:f>
              <c:strCache>
                <c:ptCount val="1"/>
                <c:pt idx="0">
                  <c:v>2年1月末日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'1月'!$L$21:$L$30</c:f>
              <c:numCache>
                <c:formatCode>#,##0.0</c:formatCode>
                <c:ptCount val="10"/>
                <c:pt idx="0">
                  <c:v>6.9824922760041197</c:v>
                </c:pt>
                <c:pt idx="1">
                  <c:v>9.3439845073832011</c:v>
                </c:pt>
                <c:pt idx="2">
                  <c:v>5.7291666666666661</c:v>
                </c:pt>
                <c:pt idx="3">
                  <c:v>11.180244993194634</c:v>
                </c:pt>
                <c:pt idx="4">
                  <c:v>9.8225932689799116</c:v>
                </c:pt>
                <c:pt idx="5">
                  <c:v>9.7889182058047481</c:v>
                </c:pt>
                <c:pt idx="6">
                  <c:v>8.3904109589041092</c:v>
                </c:pt>
                <c:pt idx="7">
                  <c:v>8.3333333333333321</c:v>
                </c:pt>
                <c:pt idx="8">
                  <c:v>10.679340229242381</c:v>
                </c:pt>
                <c:pt idx="9">
                  <c:v>9.4021772182691734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9-456A-BE16-40F067718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89024"/>
        <c:axId val="322891376"/>
      </c:lineChart>
      <c:valAx>
        <c:axId val="322891376"/>
        <c:scaling>
          <c:orientation val="minMax"/>
          <c:max val="20"/>
          <c:min val="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889024"/>
        <c:crosses val="autoZero"/>
        <c:crossBetween val="between"/>
        <c:majorUnit val="5"/>
      </c:valAx>
      <c:catAx>
        <c:axId val="32288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891376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834724469971766"/>
          <c:y val="0.57456483874086295"/>
          <c:w val="0.14605205764638257"/>
          <c:h val="0.1630164954095669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xMode val="edge"/>
          <c:yMode val="edge"/>
          <c:x val="0"/>
          <c:y val="0"/>
          <c:w val="0.9550654190188248"/>
          <c:h val="0.93958861704824459"/>
        </c:manualLayout>
      </c:layout>
      <c:lineChart>
        <c:grouping val="standard"/>
        <c:varyColors val="0"/>
        <c:ser>
          <c:idx val="0"/>
          <c:order val="0"/>
          <c:tx>
            <c:strRef>
              <c:f>'5月'!$B$3:$B$3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'5月'!$B$5:$B$14</c:f>
              <c:numCache>
                <c:formatCode>#,##0.0</c:formatCode>
                <c:ptCount val="10"/>
                <c:pt idx="0">
                  <c:v>42.2</c:v>
                </c:pt>
                <c:pt idx="1">
                  <c:v>33.6</c:v>
                </c:pt>
                <c:pt idx="2">
                  <c:v>45.2</c:v>
                </c:pt>
                <c:pt idx="3">
                  <c:v>29.6</c:v>
                </c:pt>
                <c:pt idx="4">
                  <c:v>36.799999999999997</c:v>
                </c:pt>
                <c:pt idx="5">
                  <c:v>34.9</c:v>
                </c:pt>
                <c:pt idx="6">
                  <c:v>39.5</c:v>
                </c:pt>
                <c:pt idx="7">
                  <c:v>41.7</c:v>
                </c:pt>
                <c:pt idx="8">
                  <c:v>30.8</c:v>
                </c:pt>
                <c:pt idx="9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6-46EE-88AC-15523D5A215D}"/>
            </c:ext>
          </c:extLst>
        </c:ser>
        <c:ser>
          <c:idx val="1"/>
          <c:order val="1"/>
          <c:tx>
            <c:strRef>
              <c:f>'2月'!$L$3:$L$3</c:f>
              <c:strCache>
                <c:ptCount val="1"/>
                <c:pt idx="0">
                  <c:v>2年2月末日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'2月'!$L$5:$L$14</c:f>
              <c:numCache>
                <c:formatCode>#,##0.0</c:formatCode>
                <c:ptCount val="10"/>
                <c:pt idx="0">
                  <c:v>45.612582781456958</c:v>
                </c:pt>
                <c:pt idx="1">
                  <c:v>37.967914438502675</c:v>
                </c:pt>
                <c:pt idx="2">
                  <c:v>52.400835073068897</c:v>
                </c:pt>
                <c:pt idx="3">
                  <c:v>33.359314107560408</c:v>
                </c:pt>
                <c:pt idx="4">
                  <c:v>40.153986689286178</c:v>
                </c:pt>
                <c:pt idx="5">
                  <c:v>37.824245632609852</c:v>
                </c:pt>
                <c:pt idx="6">
                  <c:v>46.272493573264782</c:v>
                </c:pt>
                <c:pt idx="7">
                  <c:v>45.956112852664575</c:v>
                </c:pt>
                <c:pt idx="8">
                  <c:v>32.216638749302071</c:v>
                </c:pt>
                <c:pt idx="9">
                  <c:v>39.343712866762132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6-46EE-88AC-15523D5A2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87848"/>
        <c:axId val="322889808"/>
      </c:lineChart>
      <c:valAx>
        <c:axId val="322889808"/>
        <c:scaling>
          <c:orientation val="minMax"/>
          <c:max val="60"/>
          <c:min val="2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887848"/>
        <c:crosses val="autoZero"/>
        <c:crossBetween val="between"/>
        <c:majorUnit val="10"/>
      </c:valAx>
      <c:catAx>
        <c:axId val="32288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889808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59296922039437"/>
          <c:y val="0.51133688769276353"/>
          <c:w val="0.14605205764638257"/>
          <c:h val="0.15787174839539703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4.5501945017268453E-2"/>
          <c:y val="2.5400997229190665E-2"/>
          <c:w val="0.92670028715888542"/>
          <c:h val="0.77915002842906078"/>
        </c:manualLayout>
      </c:layout>
      <c:lineChart>
        <c:grouping val="standard"/>
        <c:varyColors val="0"/>
        <c:ser>
          <c:idx val="0"/>
          <c:order val="0"/>
          <c:tx>
            <c:strRef>
              <c:f>'5月'!$B$19:$B$19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'5月'!$B$21:$B$30</c:f>
              <c:numCache>
                <c:formatCode>#,##0.0</c:formatCode>
                <c:ptCount val="10"/>
                <c:pt idx="0">
                  <c:v>9.1999999999999993</c:v>
                </c:pt>
                <c:pt idx="1">
                  <c:v>11.4</c:v>
                </c:pt>
                <c:pt idx="2">
                  <c:v>4.7</c:v>
                </c:pt>
                <c:pt idx="3">
                  <c:v>13</c:v>
                </c:pt>
                <c:pt idx="4">
                  <c:v>10.6</c:v>
                </c:pt>
                <c:pt idx="5">
                  <c:v>9.8000000000000007</c:v>
                </c:pt>
                <c:pt idx="6">
                  <c:v>9.8000000000000007</c:v>
                </c:pt>
                <c:pt idx="7">
                  <c:v>7.7</c:v>
                </c:pt>
                <c:pt idx="8" formatCode="General">
                  <c:v>11.2</c:v>
                </c:pt>
                <c:pt idx="9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0-42AF-BD0F-056210849ED7}"/>
            </c:ext>
          </c:extLst>
        </c:ser>
        <c:ser>
          <c:idx val="1"/>
          <c:order val="1"/>
          <c:tx>
            <c:strRef>
              <c:f>'2月'!$L$19:$L$19</c:f>
              <c:strCache>
                <c:ptCount val="1"/>
                <c:pt idx="0">
                  <c:v>2年2月末日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'2月'!$L$21:$L$30</c:f>
              <c:numCache>
                <c:formatCode>#,##0.0</c:formatCode>
                <c:ptCount val="10"/>
                <c:pt idx="0">
                  <c:v>6.9743377483443707</c:v>
                </c:pt>
                <c:pt idx="1">
                  <c:v>9.3339815264948953</c:v>
                </c:pt>
                <c:pt idx="2">
                  <c:v>5.7411273486430066</c:v>
                </c:pt>
                <c:pt idx="3">
                  <c:v>11.184723304754481</c:v>
                </c:pt>
                <c:pt idx="4">
                  <c:v>9.8003392927052069</c:v>
                </c:pt>
                <c:pt idx="5">
                  <c:v>9.7141344626786648</c:v>
                </c:pt>
                <c:pt idx="6">
                  <c:v>8.3976006855184231</c:v>
                </c:pt>
                <c:pt idx="7">
                  <c:v>8.2131661442006276</c:v>
                </c:pt>
                <c:pt idx="8">
                  <c:v>10.776102735901731</c:v>
                </c:pt>
                <c:pt idx="9">
                  <c:v>9.3933761920721484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0-42AF-BD0F-056210849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88632"/>
        <c:axId val="322888240"/>
      </c:lineChart>
      <c:valAx>
        <c:axId val="322888240"/>
        <c:scaling>
          <c:orientation val="minMax"/>
          <c:max val="20"/>
          <c:min val="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888632"/>
        <c:crosses val="autoZero"/>
        <c:crossBetween val="between"/>
        <c:majorUnit val="5"/>
      </c:valAx>
      <c:catAx>
        <c:axId val="32288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888240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834724469971766"/>
          <c:y val="0.57456483874086295"/>
          <c:w val="0.14605205764638257"/>
          <c:h val="0.1630164954095669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xMode val="edge"/>
          <c:yMode val="edge"/>
          <c:x val="0"/>
          <c:y val="0"/>
          <c:w val="0.9550654190188248"/>
          <c:h val="0.93972289672903875"/>
        </c:manualLayout>
      </c:layout>
      <c:lineChart>
        <c:grouping val="standard"/>
        <c:varyColors val="0"/>
        <c:ser>
          <c:idx val="0"/>
          <c:order val="0"/>
          <c:tx>
            <c:strRef>
              <c:f>'5月'!$B$3:$B$3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'5月'!$B$5:$B$14</c:f>
              <c:numCache>
                <c:formatCode>#,##0.0</c:formatCode>
                <c:ptCount val="10"/>
                <c:pt idx="0">
                  <c:v>42.2</c:v>
                </c:pt>
                <c:pt idx="1">
                  <c:v>33.6</c:v>
                </c:pt>
                <c:pt idx="2">
                  <c:v>45.2</c:v>
                </c:pt>
                <c:pt idx="3">
                  <c:v>29.6</c:v>
                </c:pt>
                <c:pt idx="4">
                  <c:v>36.799999999999997</c:v>
                </c:pt>
                <c:pt idx="5">
                  <c:v>34.9</c:v>
                </c:pt>
                <c:pt idx="6">
                  <c:v>39.5</c:v>
                </c:pt>
                <c:pt idx="7">
                  <c:v>41.7</c:v>
                </c:pt>
                <c:pt idx="8">
                  <c:v>30.8</c:v>
                </c:pt>
                <c:pt idx="9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F-4027-A148-010048C48238}"/>
            </c:ext>
          </c:extLst>
        </c:ser>
        <c:ser>
          <c:idx val="1"/>
          <c:order val="1"/>
          <c:tx>
            <c:strRef>
              <c:f>'3月'!$L$3:$L$3</c:f>
              <c:strCache>
                <c:ptCount val="1"/>
                <c:pt idx="0">
                  <c:v>2年3月末日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'3月'!$L$5:$L$14</c:f>
              <c:numCache>
                <c:formatCode>#,##0.0</c:formatCode>
                <c:ptCount val="10"/>
                <c:pt idx="0">
                  <c:v>45.8</c:v>
                </c:pt>
                <c:pt idx="1">
                  <c:v>38.299999999999997</c:v>
                </c:pt>
                <c:pt idx="2">
                  <c:v>53.3</c:v>
                </c:pt>
                <c:pt idx="3">
                  <c:v>33.6</c:v>
                </c:pt>
                <c:pt idx="4">
                  <c:v>40.4</c:v>
                </c:pt>
                <c:pt idx="5">
                  <c:v>37.700000000000003</c:v>
                </c:pt>
                <c:pt idx="6">
                  <c:v>46.7</c:v>
                </c:pt>
                <c:pt idx="7">
                  <c:v>45.9</c:v>
                </c:pt>
                <c:pt idx="8">
                  <c:v>32.4</c:v>
                </c:pt>
                <c:pt idx="9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F-4027-A148-010048C48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058640"/>
        <c:axId val="372056288"/>
      </c:lineChart>
      <c:valAx>
        <c:axId val="372056288"/>
        <c:scaling>
          <c:orientation val="minMax"/>
          <c:max val="60"/>
          <c:min val="1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2058640"/>
        <c:crosses val="autoZero"/>
        <c:crossBetween val="between"/>
        <c:majorUnit val="10"/>
      </c:valAx>
      <c:catAx>
        <c:axId val="37205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2056288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90012487124073"/>
          <c:y val="0.65788419114729646"/>
          <c:w val="0.14605205764638257"/>
          <c:h val="0.15789411036518591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xMode val="edge"/>
          <c:yMode val="edge"/>
          <c:x val="0"/>
          <c:y val="0"/>
          <c:w val="0.98001687692528594"/>
          <c:h val="0.93969311361301411"/>
        </c:manualLayout>
      </c:layout>
      <c:lineChart>
        <c:grouping val="standard"/>
        <c:varyColors val="0"/>
        <c:ser>
          <c:idx val="0"/>
          <c:order val="0"/>
          <c:tx>
            <c:strRef>
              <c:f>'5月'!$B$19:$B$19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'5月'!$B$21:$B$30</c:f>
              <c:numCache>
                <c:formatCode>#,##0.0</c:formatCode>
                <c:ptCount val="10"/>
                <c:pt idx="0">
                  <c:v>9.1999999999999993</c:v>
                </c:pt>
                <c:pt idx="1">
                  <c:v>11.4</c:v>
                </c:pt>
                <c:pt idx="2">
                  <c:v>4.7</c:v>
                </c:pt>
                <c:pt idx="3">
                  <c:v>13</c:v>
                </c:pt>
                <c:pt idx="4">
                  <c:v>10.6</c:v>
                </c:pt>
                <c:pt idx="5">
                  <c:v>9.8000000000000007</c:v>
                </c:pt>
                <c:pt idx="6">
                  <c:v>9.8000000000000007</c:v>
                </c:pt>
                <c:pt idx="7">
                  <c:v>7.7</c:v>
                </c:pt>
                <c:pt idx="8" formatCode="General">
                  <c:v>11.2</c:v>
                </c:pt>
                <c:pt idx="9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0-4BA9-9295-C054A6A01E12}"/>
            </c:ext>
          </c:extLst>
        </c:ser>
        <c:ser>
          <c:idx val="1"/>
          <c:order val="1"/>
          <c:tx>
            <c:strRef>
              <c:f>'3月'!$L$19:$L$19</c:f>
              <c:strCache>
                <c:ptCount val="1"/>
                <c:pt idx="0">
                  <c:v>2年3月末日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'3月'!$L$21:$L$30</c:f>
              <c:numCache>
                <c:formatCode>#,##0.0</c:formatCode>
                <c:ptCount val="10"/>
                <c:pt idx="0">
                  <c:v>6.9</c:v>
                </c:pt>
                <c:pt idx="1">
                  <c:v>9.1</c:v>
                </c:pt>
                <c:pt idx="2">
                  <c:v>5.4</c:v>
                </c:pt>
                <c:pt idx="3">
                  <c:v>11.3</c:v>
                </c:pt>
                <c:pt idx="4">
                  <c:v>9.8000000000000007</c:v>
                </c:pt>
                <c:pt idx="5">
                  <c:v>9.6999999999999993</c:v>
                </c:pt>
                <c:pt idx="6">
                  <c:v>8.4</c:v>
                </c:pt>
                <c:pt idx="7">
                  <c:v>8.1999999999999993</c:v>
                </c:pt>
                <c:pt idx="8">
                  <c:v>10.8</c:v>
                </c:pt>
                <c:pt idx="9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0-4BA9-9295-C054A6A01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057072"/>
        <c:axId val="372055112"/>
      </c:lineChart>
      <c:valAx>
        <c:axId val="372055112"/>
        <c:scaling>
          <c:orientation val="minMax"/>
          <c:max val="20"/>
          <c:min val="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2057072"/>
        <c:crosses val="autoZero"/>
        <c:crossBetween val="between"/>
        <c:majorUnit val="5"/>
      </c:valAx>
      <c:catAx>
        <c:axId val="37205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2055112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031652913463283"/>
          <c:y val="0.58496971117057284"/>
          <c:w val="0.14605205764638257"/>
          <c:h val="0.1630164954095669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xMode val="edge"/>
          <c:yMode val="edge"/>
          <c:x val="0"/>
          <c:y val="0"/>
          <c:w val="0.93413347284759496"/>
          <c:h val="0.93983197298588417"/>
        </c:manualLayout>
      </c:layout>
      <c:lineChart>
        <c:grouping val="standard"/>
        <c:varyColors val="0"/>
        <c:ser>
          <c:idx val="0"/>
          <c:order val="0"/>
          <c:tx>
            <c:strRef>
              <c:f>'5月'!$B$19:$B$19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'5月'!$B$21:$B$30</c:f>
              <c:numCache>
                <c:formatCode>#,##0.0</c:formatCode>
                <c:ptCount val="10"/>
                <c:pt idx="0">
                  <c:v>9.1999999999999993</c:v>
                </c:pt>
                <c:pt idx="1">
                  <c:v>11.4</c:v>
                </c:pt>
                <c:pt idx="2">
                  <c:v>4.7</c:v>
                </c:pt>
                <c:pt idx="3">
                  <c:v>13</c:v>
                </c:pt>
                <c:pt idx="4">
                  <c:v>10.6</c:v>
                </c:pt>
                <c:pt idx="5">
                  <c:v>9.8000000000000007</c:v>
                </c:pt>
                <c:pt idx="6">
                  <c:v>9.8000000000000007</c:v>
                </c:pt>
                <c:pt idx="7">
                  <c:v>7.7</c:v>
                </c:pt>
                <c:pt idx="8" formatCode="General">
                  <c:v>11.2</c:v>
                </c:pt>
                <c:pt idx="9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6-4828-9A12-8CF20B7346B7}"/>
            </c:ext>
          </c:extLst>
        </c:ser>
        <c:ser>
          <c:idx val="1"/>
          <c:order val="1"/>
          <c:tx>
            <c:strRef>
              <c:f>'5月'!$L$19:$L$19</c:f>
              <c:strCache>
                <c:ptCount val="1"/>
                <c:pt idx="0">
                  <c:v>元年5月末日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'5月'!$L$21:$L$30</c:f>
              <c:numCache>
                <c:formatCode>#,##0.0</c:formatCode>
                <c:ptCount val="10"/>
                <c:pt idx="0">
                  <c:v>7.3</c:v>
                </c:pt>
                <c:pt idx="1">
                  <c:v>9.5</c:v>
                </c:pt>
                <c:pt idx="2">
                  <c:v>5.9</c:v>
                </c:pt>
                <c:pt idx="3">
                  <c:v>11.5</c:v>
                </c:pt>
                <c:pt idx="4">
                  <c:v>9.9</c:v>
                </c:pt>
                <c:pt idx="5">
                  <c:v>9.6999999999999993</c:v>
                </c:pt>
                <c:pt idx="6">
                  <c:v>8.4</c:v>
                </c:pt>
                <c:pt idx="7">
                  <c:v>8.1</c:v>
                </c:pt>
                <c:pt idx="8">
                  <c:v>10.7</c:v>
                </c:pt>
                <c:pt idx="9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6-4828-9A12-8CF20B734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808816"/>
        <c:axId val="319931200"/>
      </c:lineChart>
      <c:valAx>
        <c:axId val="319931200"/>
        <c:scaling>
          <c:orientation val="minMax"/>
          <c:max val="20"/>
          <c:min val="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0808816"/>
        <c:crosses val="autoZero"/>
        <c:crossBetween val="between"/>
        <c:majorUnit val="5"/>
      </c:valAx>
      <c:catAx>
        <c:axId val="32080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19931200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093084043632522"/>
          <c:y val="0.55376315450930391"/>
          <c:w val="0.14605205764638257"/>
          <c:h val="0.16304093988933127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xMode val="edge"/>
          <c:yMode val="edge"/>
          <c:x val="0"/>
          <c:y val="0"/>
          <c:w val="0.9550654190188248"/>
          <c:h val="0.93983980522195421"/>
        </c:manualLayout>
      </c:layout>
      <c:lineChart>
        <c:grouping val="standard"/>
        <c:varyColors val="0"/>
        <c:ser>
          <c:idx val="0"/>
          <c:order val="0"/>
          <c:tx>
            <c:strRef>
              <c:f>'5月'!$B$3:$B$3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'5月'!$B$5:$B$14</c:f>
              <c:numCache>
                <c:formatCode>#,##0.0</c:formatCode>
                <c:ptCount val="10"/>
                <c:pt idx="0">
                  <c:v>42.2</c:v>
                </c:pt>
                <c:pt idx="1">
                  <c:v>33.6</c:v>
                </c:pt>
                <c:pt idx="2">
                  <c:v>45.2</c:v>
                </c:pt>
                <c:pt idx="3">
                  <c:v>29.6</c:v>
                </c:pt>
                <c:pt idx="4">
                  <c:v>36.799999999999997</c:v>
                </c:pt>
                <c:pt idx="5">
                  <c:v>34.9</c:v>
                </c:pt>
                <c:pt idx="6">
                  <c:v>39.5</c:v>
                </c:pt>
                <c:pt idx="7">
                  <c:v>41.7</c:v>
                </c:pt>
                <c:pt idx="8">
                  <c:v>30.8</c:v>
                </c:pt>
                <c:pt idx="9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5-4CB2-8C3F-78747AB16442}"/>
            </c:ext>
          </c:extLst>
        </c:ser>
        <c:ser>
          <c:idx val="1"/>
          <c:order val="1"/>
          <c:tx>
            <c:strRef>
              <c:f>'5月'!$L$3:$L$3</c:f>
              <c:strCache>
                <c:ptCount val="1"/>
                <c:pt idx="0">
                  <c:v>元年5月末日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'5月'!$L$5:$L$14</c:f>
              <c:numCache>
                <c:formatCode>#,##0.0</c:formatCode>
                <c:ptCount val="10"/>
                <c:pt idx="0">
                  <c:v>45.1</c:v>
                </c:pt>
                <c:pt idx="1">
                  <c:v>37.5</c:v>
                </c:pt>
                <c:pt idx="2">
                  <c:v>50.4</c:v>
                </c:pt>
                <c:pt idx="3">
                  <c:v>32.9</c:v>
                </c:pt>
                <c:pt idx="4">
                  <c:v>39.799999999999997</c:v>
                </c:pt>
                <c:pt idx="5">
                  <c:v>37.799999999999997</c:v>
                </c:pt>
                <c:pt idx="6">
                  <c:v>45.1</c:v>
                </c:pt>
                <c:pt idx="7">
                  <c:v>45.6</c:v>
                </c:pt>
                <c:pt idx="8">
                  <c:v>31.8</c:v>
                </c:pt>
                <c:pt idx="9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5-4CB2-8C3F-78747AB16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805680"/>
        <c:axId val="320807248"/>
      </c:lineChart>
      <c:valAx>
        <c:axId val="320807248"/>
        <c:scaling>
          <c:orientation val="minMax"/>
          <c:max val="60"/>
          <c:min val="1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0805680"/>
        <c:crosses val="autoZero"/>
        <c:crossBetween val="between"/>
        <c:majorUnit val="10"/>
      </c:valAx>
      <c:catAx>
        <c:axId val="32080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0807248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96155600140983"/>
          <c:y val="0.60252866817890705"/>
          <c:w val="0.14605205764638257"/>
          <c:h val="0.15800701909306075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4.5501945017268453E-2"/>
          <c:y val="4.4758685267184045E-2"/>
          <c:w val="0.90956348096919182"/>
          <c:h val="0.82957514005935662"/>
        </c:manualLayout>
      </c:layout>
      <c:lineChart>
        <c:grouping val="standard"/>
        <c:varyColors val="0"/>
        <c:ser>
          <c:idx val="0"/>
          <c:order val="0"/>
          <c:tx>
            <c:strRef>
              <c:f>'5月'!$B$3:$B$3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'5月'!$B$5:$B$14</c:f>
              <c:numCache>
                <c:formatCode>#,##0.0</c:formatCode>
                <c:ptCount val="10"/>
                <c:pt idx="0">
                  <c:v>42.2</c:v>
                </c:pt>
                <c:pt idx="1">
                  <c:v>33.6</c:v>
                </c:pt>
                <c:pt idx="2">
                  <c:v>45.2</c:v>
                </c:pt>
                <c:pt idx="3">
                  <c:v>29.6</c:v>
                </c:pt>
                <c:pt idx="4">
                  <c:v>36.799999999999997</c:v>
                </c:pt>
                <c:pt idx="5">
                  <c:v>34.9</c:v>
                </c:pt>
                <c:pt idx="6">
                  <c:v>39.5</c:v>
                </c:pt>
                <c:pt idx="7">
                  <c:v>41.7</c:v>
                </c:pt>
                <c:pt idx="8">
                  <c:v>30.8</c:v>
                </c:pt>
                <c:pt idx="9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C-4B61-9C41-587AB8C0904E}"/>
            </c:ext>
          </c:extLst>
        </c:ser>
        <c:ser>
          <c:idx val="1"/>
          <c:order val="1"/>
          <c:tx>
            <c:strRef>
              <c:f>'6月'!$L$2:$L$2</c:f>
              <c:strCache>
                <c:ptCount val="1"/>
                <c:pt idx="0">
                  <c:v>元年6月末日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'6月'!$L$4:$L$13</c:f>
              <c:numCache>
                <c:formatCode>#,##0.0</c:formatCode>
                <c:ptCount val="10"/>
                <c:pt idx="0">
                  <c:v>45.2</c:v>
                </c:pt>
                <c:pt idx="1">
                  <c:v>37.6</c:v>
                </c:pt>
                <c:pt idx="2">
                  <c:v>50.6</c:v>
                </c:pt>
                <c:pt idx="3">
                  <c:v>33</c:v>
                </c:pt>
                <c:pt idx="4">
                  <c:v>39.9</c:v>
                </c:pt>
                <c:pt idx="5">
                  <c:v>37.6</c:v>
                </c:pt>
                <c:pt idx="6">
                  <c:v>45.4</c:v>
                </c:pt>
                <c:pt idx="7">
                  <c:v>45.6</c:v>
                </c:pt>
                <c:pt idx="8">
                  <c:v>32</c:v>
                </c:pt>
                <c:pt idx="9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C-4B61-9C41-587AB8C09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809600"/>
        <c:axId val="320806464"/>
      </c:lineChart>
      <c:valAx>
        <c:axId val="320806464"/>
        <c:scaling>
          <c:orientation val="minMax"/>
          <c:min val="1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0809600"/>
        <c:crosses val="autoZero"/>
        <c:crossBetween val="between"/>
        <c:majorUnit val="10"/>
      </c:valAx>
      <c:catAx>
        <c:axId val="32080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0806464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96155600140983"/>
          <c:y val="0.59505592739380708"/>
          <c:w val="0.14605205764638257"/>
          <c:h val="0.15789411036518591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6.7164073801337654E-2"/>
          <c:y val="2.5400997229190668E-2"/>
          <c:w val="0.88863153804370665"/>
          <c:h val="0.76151374551015494"/>
        </c:manualLayout>
      </c:layout>
      <c:lineChart>
        <c:grouping val="standard"/>
        <c:varyColors val="0"/>
        <c:ser>
          <c:idx val="0"/>
          <c:order val="0"/>
          <c:tx>
            <c:strRef>
              <c:f>'5月'!$B$19:$B$19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'5月'!$B$21:$B$30</c:f>
              <c:numCache>
                <c:formatCode>#,##0.0</c:formatCode>
                <c:ptCount val="10"/>
                <c:pt idx="0">
                  <c:v>9.1999999999999993</c:v>
                </c:pt>
                <c:pt idx="1">
                  <c:v>11.4</c:v>
                </c:pt>
                <c:pt idx="2">
                  <c:v>4.7</c:v>
                </c:pt>
                <c:pt idx="3">
                  <c:v>13</c:v>
                </c:pt>
                <c:pt idx="4">
                  <c:v>10.6</c:v>
                </c:pt>
                <c:pt idx="5">
                  <c:v>9.8000000000000007</c:v>
                </c:pt>
                <c:pt idx="6">
                  <c:v>9.8000000000000007</c:v>
                </c:pt>
                <c:pt idx="7">
                  <c:v>7.7</c:v>
                </c:pt>
                <c:pt idx="8" formatCode="General">
                  <c:v>11.2</c:v>
                </c:pt>
                <c:pt idx="9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5-4344-AF91-9B459D37063D}"/>
            </c:ext>
          </c:extLst>
        </c:ser>
        <c:ser>
          <c:idx val="1"/>
          <c:order val="1"/>
          <c:tx>
            <c:strRef>
              <c:f>'6月'!$L$18:$L$18</c:f>
              <c:strCache>
                <c:ptCount val="1"/>
                <c:pt idx="0">
                  <c:v>元年6月末日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'6月'!$L$20:$L$29</c:f>
              <c:numCache>
                <c:formatCode>#,##0.0</c:formatCode>
                <c:ptCount val="10"/>
                <c:pt idx="0">
                  <c:v>7.2</c:v>
                </c:pt>
                <c:pt idx="1">
                  <c:v>9.5</c:v>
                </c:pt>
                <c:pt idx="2">
                  <c:v>5.8</c:v>
                </c:pt>
                <c:pt idx="3">
                  <c:v>11.6</c:v>
                </c:pt>
                <c:pt idx="4">
                  <c:v>9.9</c:v>
                </c:pt>
                <c:pt idx="5">
                  <c:v>9.6999999999999993</c:v>
                </c:pt>
                <c:pt idx="6">
                  <c:v>8.5</c:v>
                </c:pt>
                <c:pt idx="7">
                  <c:v>8.1999999999999993</c:v>
                </c:pt>
                <c:pt idx="8">
                  <c:v>10.9</c:v>
                </c:pt>
                <c:pt idx="9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5-4344-AF91-9B459D370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805288"/>
        <c:axId val="320803720"/>
      </c:lineChart>
      <c:valAx>
        <c:axId val="320803720"/>
        <c:scaling>
          <c:orientation val="minMax"/>
          <c:max val="20"/>
          <c:min val="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0805288"/>
        <c:crosses val="autoZero"/>
        <c:crossBetween val="between"/>
        <c:majorUnit val="5"/>
      </c:valAx>
      <c:catAx>
        <c:axId val="320805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0803720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99227156649443"/>
          <c:y val="0.55895753009629834"/>
          <c:w val="0.14605205764638257"/>
          <c:h val="0.1630164954095669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xMode val="edge"/>
          <c:yMode val="edge"/>
          <c:x val="0"/>
          <c:y val="0"/>
          <c:w val="0.97239369234577466"/>
          <c:h val="0.93944500711503909"/>
        </c:manualLayout>
      </c:layout>
      <c:lineChart>
        <c:grouping val="standard"/>
        <c:varyColors val="0"/>
        <c:ser>
          <c:idx val="0"/>
          <c:order val="0"/>
          <c:tx>
            <c:strRef>
              <c:f>'5月'!$B$3:$B$3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Lbls>
            <c:dLbl>
              <c:idx val="0"/>
              <c:layout>
                <c:manualLayout>
                  <c:x val="-2.5526608048751339E-2"/>
                  <c:y val="3.0229494227237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C5-4E37-A14A-5B8C9864813C}"/>
                </c:ext>
              </c:extLst>
            </c:dLbl>
            <c:dLbl>
              <c:idx val="2"/>
              <c:layout>
                <c:manualLayout>
                  <c:x val="-2.5526608048751339E-2"/>
                  <c:y val="5.5420739416602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C5-4E37-A14A-5B8C9864813C}"/>
                </c:ext>
              </c:extLst>
            </c:dLbl>
            <c:dLbl>
              <c:idx val="4"/>
              <c:layout>
                <c:manualLayout>
                  <c:x val="-1.3745096641635335E-2"/>
                  <c:y val="3.5267743265110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C5-4E37-A14A-5B8C9864813C}"/>
                </c:ext>
              </c:extLst>
            </c:dLbl>
            <c:dLbl>
              <c:idx val="5"/>
              <c:layout>
                <c:manualLayout>
                  <c:x val="-1.9635852345194055E-3"/>
                  <c:y val="1.5114747113618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C5-4E37-A14A-5B8C9864813C}"/>
                </c:ext>
              </c:extLst>
            </c:dLbl>
            <c:dLbl>
              <c:idx val="6"/>
              <c:layout>
                <c:manualLayout>
                  <c:x val="-3.9271704690386671E-3"/>
                  <c:y val="2.5191245189364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C5-4E37-A14A-5B8C9864813C}"/>
                </c:ext>
              </c:extLst>
            </c:dLbl>
            <c:dLbl>
              <c:idx val="7"/>
              <c:layout>
                <c:manualLayout>
                  <c:x val="-5.890755703558001E-3"/>
                  <c:y val="-2.30917079995364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C5-4E37-A14A-5B8C9864813C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'5月'!$B$5:$B$14</c:f>
              <c:numCache>
                <c:formatCode>#,##0.0</c:formatCode>
                <c:ptCount val="10"/>
                <c:pt idx="0">
                  <c:v>42.2</c:v>
                </c:pt>
                <c:pt idx="1">
                  <c:v>33.6</c:v>
                </c:pt>
                <c:pt idx="2">
                  <c:v>45.2</c:v>
                </c:pt>
                <c:pt idx="3">
                  <c:v>29.6</c:v>
                </c:pt>
                <c:pt idx="4">
                  <c:v>36.799999999999997</c:v>
                </c:pt>
                <c:pt idx="5">
                  <c:v>34.9</c:v>
                </c:pt>
                <c:pt idx="6">
                  <c:v>39.5</c:v>
                </c:pt>
                <c:pt idx="7">
                  <c:v>41.7</c:v>
                </c:pt>
                <c:pt idx="8">
                  <c:v>30.8</c:v>
                </c:pt>
                <c:pt idx="9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6C5-4E37-A14A-5B8C9864813C}"/>
            </c:ext>
          </c:extLst>
        </c:ser>
        <c:ser>
          <c:idx val="1"/>
          <c:order val="1"/>
          <c:tx>
            <c:strRef>
              <c:f>'7月'!$L$2:$L$2</c:f>
              <c:strCache>
                <c:ptCount val="1"/>
                <c:pt idx="0">
                  <c:v>元年7月末日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Lbls>
            <c:dLbl>
              <c:idx val="1"/>
              <c:layout>
                <c:manualLayout>
                  <c:x val="-5.8907557035580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C5-4E37-A14A-5B8C9864813C}"/>
                </c:ext>
              </c:extLst>
            </c:dLbl>
            <c:dLbl>
              <c:idx val="4"/>
              <c:layout>
                <c:manualLayout>
                  <c:x val="-1.1781511407116002E-2"/>
                  <c:y val="-3.5267743265110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C5-4E37-A14A-5B8C9864813C}"/>
                </c:ext>
              </c:extLst>
            </c:dLbl>
            <c:dLbl>
              <c:idx val="6"/>
              <c:layout>
                <c:manualLayout>
                  <c:x val="-5.890755703558001E-3"/>
                  <c:y val="2.5191245189364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C5-4E37-A14A-5B8C9864813C}"/>
                </c:ext>
              </c:extLst>
            </c:dLbl>
            <c:dLbl>
              <c:idx val="7"/>
              <c:layout>
                <c:manualLayout>
                  <c:x val="-5.8907557035580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C5-4E37-A14A-5B8C9864813C}"/>
                </c:ext>
              </c:extLst>
            </c:dLbl>
            <c:dLbl>
              <c:idx val="8"/>
              <c:layout>
                <c:manualLayout>
                  <c:x val="-1.7672267110674003E-2"/>
                  <c:y val="-5.0382490378729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C5-4E37-A14A-5B8C9864813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'7月'!$L$4:$L$13</c:f>
              <c:numCache>
                <c:formatCode>#,##0.0</c:formatCode>
                <c:ptCount val="10"/>
                <c:pt idx="0">
                  <c:v>45.2</c:v>
                </c:pt>
                <c:pt idx="1">
                  <c:v>37.700000000000003</c:v>
                </c:pt>
                <c:pt idx="2">
                  <c:v>51.2</c:v>
                </c:pt>
                <c:pt idx="3">
                  <c:v>33</c:v>
                </c:pt>
                <c:pt idx="4">
                  <c:v>40</c:v>
                </c:pt>
                <c:pt idx="5">
                  <c:v>37.700000000000003</c:v>
                </c:pt>
                <c:pt idx="6">
                  <c:v>45.8</c:v>
                </c:pt>
                <c:pt idx="7">
                  <c:v>45.5</c:v>
                </c:pt>
                <c:pt idx="8">
                  <c:v>32</c:v>
                </c:pt>
                <c:pt idx="9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6C5-4E37-A14A-5B8C98648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806072"/>
        <c:axId val="320810776"/>
      </c:lineChart>
      <c:valAx>
        <c:axId val="320810776"/>
        <c:scaling>
          <c:orientation val="minMax"/>
          <c:max val="60"/>
          <c:min val="1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0806072"/>
        <c:crosses val="autoZero"/>
        <c:crossBetween val="between"/>
        <c:majorUnit val="10"/>
      </c:valAx>
      <c:catAx>
        <c:axId val="320806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0810776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25055069289043"/>
          <c:y val="0.48219653376400445"/>
          <c:w val="0.1444413298512422"/>
          <c:h val="0.15652451266841935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789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xMode val="edge"/>
          <c:yMode val="edge"/>
          <c:x val="0"/>
          <c:y val="0"/>
          <c:w val="0.9566570961775992"/>
          <c:h val="0.93954605262079893"/>
        </c:manualLayout>
      </c:layout>
      <c:lineChart>
        <c:grouping val="standard"/>
        <c:varyColors val="0"/>
        <c:ser>
          <c:idx val="0"/>
          <c:order val="0"/>
          <c:tx>
            <c:strRef>
              <c:f>'5月'!$B$19:$B$19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Lbls>
            <c:dLbl>
              <c:idx val="0"/>
              <c:layout>
                <c:manualLayout>
                  <c:x val="-1.9962530173678727E-2"/>
                  <c:y val="4.1619489718839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B9-4035-96C4-94734228ADBF}"/>
                </c:ext>
              </c:extLst>
            </c:dLbl>
            <c:dLbl>
              <c:idx val="4"/>
              <c:layout>
                <c:manualLayout>
                  <c:x val="-1.3973771121575111E-2"/>
                  <c:y val="-3.6417053503984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B9-4035-96C4-94734228ADBF}"/>
                </c:ext>
              </c:extLst>
            </c:dLbl>
            <c:dLbl>
              <c:idx val="5"/>
              <c:layout>
                <c:manualLayout>
                  <c:x val="-1.7966277156310929E-2"/>
                  <c:y val="-4.6821925933694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B9-4035-96C4-94734228ADBF}"/>
                </c:ext>
              </c:extLst>
            </c:dLbl>
            <c:dLbl>
              <c:idx val="6"/>
              <c:layout>
                <c:manualLayout>
                  <c:x val="0"/>
                  <c:y val="-4.1619489718839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B9-4035-96C4-94734228ADBF}"/>
                </c:ext>
              </c:extLst>
            </c:dLbl>
            <c:dLbl>
              <c:idx val="8"/>
              <c:layout>
                <c:manualLayout>
                  <c:x val="-5.9887590521037646E-3"/>
                  <c:y val="-3.1214617289129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B9-4035-96C4-94734228ADBF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'5月'!$B$21:$B$30</c:f>
              <c:numCache>
                <c:formatCode>#,##0.0</c:formatCode>
                <c:ptCount val="10"/>
                <c:pt idx="0">
                  <c:v>9.1999999999999993</c:v>
                </c:pt>
                <c:pt idx="1">
                  <c:v>11.4</c:v>
                </c:pt>
                <c:pt idx="2">
                  <c:v>4.7</c:v>
                </c:pt>
                <c:pt idx="3">
                  <c:v>13</c:v>
                </c:pt>
                <c:pt idx="4">
                  <c:v>10.6</c:v>
                </c:pt>
                <c:pt idx="5">
                  <c:v>9.8000000000000007</c:v>
                </c:pt>
                <c:pt idx="6">
                  <c:v>9.8000000000000007</c:v>
                </c:pt>
                <c:pt idx="7">
                  <c:v>7.7</c:v>
                </c:pt>
                <c:pt idx="8" formatCode="General">
                  <c:v>11.2</c:v>
                </c:pt>
                <c:pt idx="9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B9-4035-96C4-94734228ADBF}"/>
            </c:ext>
          </c:extLst>
        </c:ser>
        <c:ser>
          <c:idx val="1"/>
          <c:order val="1"/>
          <c:tx>
            <c:strRef>
              <c:f>'7月'!$L$18:$L$18</c:f>
              <c:strCache>
                <c:ptCount val="1"/>
                <c:pt idx="0">
                  <c:v>元年7月末日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DB9-4035-96C4-94734228ADBF}"/>
              </c:ext>
            </c:extLst>
          </c:dPt>
          <c:dLbls>
            <c:dLbl>
              <c:idx val="0"/>
              <c:layout>
                <c:manualLayout>
                  <c:x val="-2.5951289225782336E-2"/>
                  <c:y val="-4.6821925933694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B9-4035-96C4-94734228ADBF}"/>
                </c:ext>
              </c:extLst>
            </c:dLbl>
            <c:dLbl>
              <c:idx val="2"/>
              <c:layout>
                <c:manualLayout>
                  <c:x val="-1.7966277156310891E-2"/>
                  <c:y val="3.1214617289129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B9-4035-96C4-94734228ADBF}"/>
                </c:ext>
              </c:extLst>
            </c:dLbl>
            <c:dLbl>
              <c:idx val="3"/>
              <c:layout>
                <c:manualLayout>
                  <c:x val="-1.9962530173678727E-2"/>
                  <c:y val="4.6821925933693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B9-4035-96C4-94734228ADBF}"/>
                </c:ext>
              </c:extLst>
            </c:dLbl>
            <c:dLbl>
              <c:idx val="4"/>
              <c:layout>
                <c:manualLayout>
                  <c:x val="-1.1977518104207236E-2"/>
                  <c:y val="4.6821925933693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B9-4035-96C4-94734228ADBF}"/>
                </c:ext>
              </c:extLst>
            </c:dLbl>
            <c:dLbl>
              <c:idx val="5"/>
              <c:layout>
                <c:manualLayout>
                  <c:x val="-1.1977518104207311E-2"/>
                  <c:y val="4.6821925933693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B9-4035-96C4-94734228ADBF}"/>
                </c:ext>
              </c:extLst>
            </c:dLbl>
            <c:dLbl>
              <c:idx val="6"/>
              <c:layout>
                <c:manualLayout>
                  <c:x val="-9.981265086839438E-3"/>
                  <c:y val="5.7226798363403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B9-4035-96C4-94734228ADBF}"/>
                </c:ext>
              </c:extLst>
            </c:dLbl>
            <c:dLbl>
              <c:idx val="7"/>
              <c:layout>
                <c:manualLayout>
                  <c:x val="-1.5970024138942981E-2"/>
                  <c:y val="-3.6417053503984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B9-4035-96C4-94734228ADBF}"/>
                </c:ext>
              </c:extLst>
            </c:dLbl>
            <c:dLbl>
              <c:idx val="8"/>
              <c:layout>
                <c:manualLayout>
                  <c:x val="-9.9812650868395109E-3"/>
                  <c:y val="4.6821925933693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B9-4035-96C4-94734228ADB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'5月'!$A$21:$A$30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'7月'!$L$20:$L$29</c:f>
              <c:numCache>
                <c:formatCode>#,##0.0</c:formatCode>
                <c:ptCount val="10"/>
                <c:pt idx="0">
                  <c:v>7.2</c:v>
                </c:pt>
                <c:pt idx="1">
                  <c:v>9.5</c:v>
                </c:pt>
                <c:pt idx="2">
                  <c:v>5.8</c:v>
                </c:pt>
                <c:pt idx="3">
                  <c:v>11.4</c:v>
                </c:pt>
                <c:pt idx="4">
                  <c:v>9.9</c:v>
                </c:pt>
                <c:pt idx="5">
                  <c:v>9.8000000000000007</c:v>
                </c:pt>
                <c:pt idx="6">
                  <c:v>8.1999999999999993</c:v>
                </c:pt>
                <c:pt idx="7">
                  <c:v>8.1</c:v>
                </c:pt>
                <c:pt idx="8">
                  <c:v>10.9</c:v>
                </c:pt>
                <c:pt idx="9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DB9-4035-96C4-94734228A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808032"/>
        <c:axId val="320806856"/>
      </c:lineChart>
      <c:valAx>
        <c:axId val="320806856"/>
        <c:scaling>
          <c:orientation val="minMax"/>
          <c:max val="20"/>
          <c:min val="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0808032"/>
        <c:crosses val="autoZero"/>
        <c:crossBetween val="between"/>
        <c:majorUnit val="5"/>
      </c:valAx>
      <c:catAx>
        <c:axId val="32080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0806856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24180864295803"/>
          <c:y val="0.56485553612948569"/>
          <c:w val="0.14684437195758071"/>
          <c:h val="0.16162535577290177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789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4.5501945017268453E-2"/>
          <c:y val="2.4602834515704105E-2"/>
          <c:w val="0.93334282311344485"/>
          <c:h val="0.78379596565569998"/>
        </c:manualLayout>
      </c:layout>
      <c:lineChart>
        <c:grouping val="standard"/>
        <c:varyColors val="0"/>
        <c:ser>
          <c:idx val="0"/>
          <c:order val="0"/>
          <c:tx>
            <c:strRef>
              <c:f>'5月'!$B$3:$B$3</c:f>
              <c:strCache>
                <c:ptCount val="1"/>
                <c:pt idx="0">
                  <c:v>27年3月末日</c:v>
                </c:pt>
              </c:strCache>
            </c:strRef>
          </c:tx>
          <c:spPr>
            <a:ln w="31683" cap="rnd">
              <a:solidFill>
                <a:srgbClr val="004586"/>
              </a:solidFill>
              <a:prstDash val="solid"/>
              <a:round/>
            </a:ln>
          </c:spPr>
          <c:marker>
            <c:symbol val="square"/>
            <c:size val="7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'5月'!$B$5:$B$14</c:f>
              <c:numCache>
                <c:formatCode>#,##0.0</c:formatCode>
                <c:ptCount val="10"/>
                <c:pt idx="0">
                  <c:v>42.2</c:v>
                </c:pt>
                <c:pt idx="1">
                  <c:v>33.6</c:v>
                </c:pt>
                <c:pt idx="2">
                  <c:v>45.2</c:v>
                </c:pt>
                <c:pt idx="3">
                  <c:v>29.6</c:v>
                </c:pt>
                <c:pt idx="4">
                  <c:v>36.799999999999997</c:v>
                </c:pt>
                <c:pt idx="5">
                  <c:v>34.9</c:v>
                </c:pt>
                <c:pt idx="6">
                  <c:v>39.5</c:v>
                </c:pt>
                <c:pt idx="7">
                  <c:v>41.7</c:v>
                </c:pt>
                <c:pt idx="8">
                  <c:v>30.8</c:v>
                </c:pt>
                <c:pt idx="9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F-4468-AB16-D708B3C64D52}"/>
            </c:ext>
          </c:extLst>
        </c:ser>
        <c:ser>
          <c:idx val="1"/>
          <c:order val="1"/>
          <c:tx>
            <c:strRef>
              <c:f>'8月'!$L$3:$L$3</c:f>
              <c:strCache>
                <c:ptCount val="1"/>
                <c:pt idx="0">
                  <c:v>元年8月末日</c:v>
                </c:pt>
              </c:strCache>
            </c:strRef>
          </c:tx>
          <c:spPr>
            <a:ln w="3168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6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'5月'!$A$5:$A$14</c:f>
              <c:strCache>
                <c:ptCount val="10"/>
                <c:pt idx="0">
                  <c:v>本庁</c:v>
                </c:pt>
                <c:pt idx="1">
                  <c:v>中妻</c:v>
                </c:pt>
                <c:pt idx="2">
                  <c:v>大橋</c:v>
                </c:pt>
                <c:pt idx="3">
                  <c:v>甲子</c:v>
                </c:pt>
                <c:pt idx="4">
                  <c:v>小佐野</c:v>
                </c:pt>
                <c:pt idx="5">
                  <c:v>鵜住居</c:v>
                </c:pt>
                <c:pt idx="6">
                  <c:v>栗橋</c:v>
                </c:pt>
                <c:pt idx="7">
                  <c:v>唐丹</c:v>
                </c:pt>
                <c:pt idx="8">
                  <c:v>平田</c:v>
                </c:pt>
                <c:pt idx="9">
                  <c:v>全市</c:v>
                </c:pt>
              </c:strCache>
            </c:strRef>
          </c:cat>
          <c:val>
            <c:numRef>
              <c:f>'8月'!$L$5:$L$14</c:f>
              <c:numCache>
                <c:formatCode>0.0</c:formatCode>
                <c:ptCount val="10"/>
                <c:pt idx="0">
                  <c:v>45.1</c:v>
                </c:pt>
                <c:pt idx="1">
                  <c:v>37.799999999999997</c:v>
                </c:pt>
                <c:pt idx="2">
                  <c:v>51.5</c:v>
                </c:pt>
                <c:pt idx="3">
                  <c:v>33.1</c:v>
                </c:pt>
                <c:pt idx="4">
                  <c:v>40.1</c:v>
                </c:pt>
                <c:pt idx="5">
                  <c:v>37.700000000000003</c:v>
                </c:pt>
                <c:pt idx="6">
                  <c:v>45.9</c:v>
                </c:pt>
                <c:pt idx="7">
                  <c:v>45.6</c:v>
                </c:pt>
                <c:pt idx="8">
                  <c:v>32.200000000000003</c:v>
                </c:pt>
                <c:pt idx="9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F-4468-AB16-D708B3C64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082744"/>
        <c:axId val="320804504"/>
      </c:lineChart>
      <c:valAx>
        <c:axId val="320804504"/>
        <c:scaling>
          <c:orientation val="minMax"/>
          <c:max val="60"/>
          <c:min val="10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2082744"/>
        <c:crosses val="autoZero"/>
        <c:crossBetween val="between"/>
        <c:majorUnit val="10"/>
      </c:valAx>
      <c:catAx>
        <c:axId val="322082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20804504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59296922039437"/>
          <c:y val="0.53191012395054671"/>
          <c:w val="0.14605205764638257"/>
          <c:h val="0.15789411036518591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19050</xdr:rowOff>
    </xdr:from>
    <xdr:ext cx="6400800" cy="25527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28575</xdr:colOff>
      <xdr:row>30</xdr:row>
      <xdr:rowOff>68396</xdr:rowOff>
    </xdr:from>
    <xdr:ext cx="6400799" cy="2331903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356</xdr:colOff>
      <xdr:row>14</xdr:row>
      <xdr:rowOff>55083</xdr:rowOff>
    </xdr:from>
    <xdr:ext cx="6449043" cy="252036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356</xdr:colOff>
      <xdr:row>30</xdr:row>
      <xdr:rowOff>110523</xdr:rowOff>
    </xdr:from>
    <xdr:ext cx="6449043" cy="2429477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67031</xdr:colOff>
      <xdr:row>14</xdr:row>
      <xdr:rowOff>53111</xdr:rowOff>
    </xdr:from>
    <xdr:ext cx="6449043" cy="252816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356</xdr:colOff>
      <xdr:row>30</xdr:row>
      <xdr:rowOff>86401</xdr:rowOff>
    </xdr:from>
    <xdr:ext cx="6449043" cy="2441164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356</xdr:colOff>
      <xdr:row>14</xdr:row>
      <xdr:rowOff>62636</xdr:rowOff>
    </xdr:from>
    <xdr:ext cx="6449043" cy="252036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356</xdr:colOff>
      <xdr:row>30</xdr:row>
      <xdr:rowOff>78117</xdr:rowOff>
    </xdr:from>
    <xdr:ext cx="6449043" cy="2441164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356</xdr:colOff>
      <xdr:row>30</xdr:row>
      <xdr:rowOff>128518</xdr:rowOff>
    </xdr:from>
    <xdr:ext cx="6449043" cy="2440798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356</xdr:colOff>
      <xdr:row>14</xdr:row>
      <xdr:rowOff>64803</xdr:rowOff>
    </xdr:from>
    <xdr:ext cx="6449043" cy="251855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356</xdr:colOff>
      <xdr:row>13</xdr:row>
      <xdr:rowOff>55083</xdr:rowOff>
    </xdr:from>
    <xdr:ext cx="6449043" cy="237379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356</xdr:colOff>
      <xdr:row>29</xdr:row>
      <xdr:rowOff>54361</xdr:rowOff>
    </xdr:from>
    <xdr:ext cx="6449043" cy="2517390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356</xdr:colOff>
      <xdr:row>13</xdr:row>
      <xdr:rowOff>67684</xdr:rowOff>
    </xdr:from>
    <xdr:ext cx="6448863" cy="239294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29</xdr:row>
      <xdr:rowOff>29766</xdr:rowOff>
    </xdr:from>
    <xdr:ext cx="6409531" cy="2291953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356</xdr:colOff>
      <xdr:row>14</xdr:row>
      <xdr:rowOff>70920</xdr:rowOff>
    </xdr:from>
    <xdr:ext cx="6449043" cy="252036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356</xdr:colOff>
      <xdr:row>30</xdr:row>
      <xdr:rowOff>149760</xdr:rowOff>
    </xdr:from>
    <xdr:ext cx="6449043" cy="2441164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356</xdr:colOff>
      <xdr:row>14</xdr:row>
      <xdr:rowOff>46798</xdr:rowOff>
    </xdr:from>
    <xdr:ext cx="6449043" cy="252036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356</xdr:colOff>
      <xdr:row>30</xdr:row>
      <xdr:rowOff>62636</xdr:rowOff>
    </xdr:from>
    <xdr:ext cx="6449043" cy="2441164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8641</xdr:colOff>
      <xdr:row>14</xdr:row>
      <xdr:rowOff>46798</xdr:rowOff>
    </xdr:from>
    <xdr:ext cx="6449043" cy="252036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356</xdr:colOff>
      <xdr:row>30</xdr:row>
      <xdr:rowOff>62636</xdr:rowOff>
    </xdr:from>
    <xdr:ext cx="6449043" cy="2299564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356</xdr:colOff>
      <xdr:row>14</xdr:row>
      <xdr:rowOff>78839</xdr:rowOff>
    </xdr:from>
    <xdr:ext cx="6449043" cy="252036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356</xdr:colOff>
      <xdr:row>30</xdr:row>
      <xdr:rowOff>78117</xdr:rowOff>
    </xdr:from>
    <xdr:ext cx="6449043" cy="2239633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356</xdr:colOff>
      <xdr:row>14</xdr:row>
      <xdr:rowOff>63002</xdr:rowOff>
    </xdr:from>
    <xdr:ext cx="6449043" cy="252036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356</xdr:colOff>
      <xdr:row>30</xdr:row>
      <xdr:rowOff>126361</xdr:rowOff>
    </xdr:from>
    <xdr:ext cx="6449043" cy="2188214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179;&#25104;31&#24180;&#24230;&#12288;&#8551;.&#31649;&#20869;&#21029;3&#21306;&#20998;&#20154;&#21475;&#21450;&#12403;&#21106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F5">
            <v>7.1355341398400662E-2</v>
          </cell>
          <cell r="L5">
            <v>0.45171211810539263</v>
          </cell>
        </row>
        <row r="8">
          <cell r="F8">
            <v>9.3195975083852425E-2</v>
          </cell>
          <cell r="L8">
            <v>0.38045040728318158</v>
          </cell>
        </row>
        <row r="11">
          <cell r="F11">
            <v>5.6759545923632609E-2</v>
          </cell>
          <cell r="L11">
            <v>0.52218782249742002</v>
          </cell>
        </row>
        <row r="14">
          <cell r="F14">
            <v>0.11388244392884764</v>
          </cell>
          <cell r="L14">
            <v>0.33062645011600927</v>
          </cell>
        </row>
        <row r="17">
          <cell r="F17">
            <v>9.9442499675871904E-2</v>
          </cell>
          <cell r="L17">
            <v>0.40204848956307532</v>
          </cell>
        </row>
        <row r="20">
          <cell r="F20">
            <v>9.7605893186003684E-2</v>
          </cell>
          <cell r="L20">
            <v>0.37437516443041308</v>
          </cell>
        </row>
        <row r="23">
          <cell r="F23">
            <v>8.4398976982097182E-2</v>
          </cell>
          <cell r="L23">
            <v>0.45609548167092923</v>
          </cell>
        </row>
        <row r="26">
          <cell r="F26">
            <v>8.1936685288640593E-2</v>
          </cell>
          <cell r="L26">
            <v>0.45810055865921789</v>
          </cell>
        </row>
        <row r="29">
          <cell r="F29">
            <v>0.10728182323513062</v>
          </cell>
          <cell r="L29">
            <v>0.32295719844357978</v>
          </cell>
        </row>
        <row r="32">
          <cell r="F32">
            <v>9.4777562862669237E-2</v>
          </cell>
          <cell r="L32">
            <v>0.39186411992263054</v>
          </cell>
        </row>
      </sheetData>
      <sheetData sheetId="7">
        <row r="4">
          <cell r="O4">
            <v>4880</v>
          </cell>
        </row>
        <row r="7">
          <cell r="O7">
            <v>4154</v>
          </cell>
        </row>
        <row r="10">
          <cell r="O10">
            <v>968</v>
          </cell>
        </row>
        <row r="13">
          <cell r="O13">
            <v>5159</v>
          </cell>
        </row>
        <row r="16">
          <cell r="O16">
            <v>7724</v>
          </cell>
        </row>
        <row r="19">
          <cell r="O19">
            <v>3794</v>
          </cell>
        </row>
        <row r="22">
          <cell r="O22">
            <v>1170</v>
          </cell>
        </row>
        <row r="25">
          <cell r="O25">
            <v>1609</v>
          </cell>
        </row>
        <row r="28">
          <cell r="O28">
            <v>3593</v>
          </cell>
        </row>
        <row r="31">
          <cell r="O31">
            <v>33051</v>
          </cell>
        </row>
      </sheetData>
      <sheetData sheetId="8">
        <row r="4">
          <cell r="O4">
            <v>4867</v>
          </cell>
        </row>
        <row r="7">
          <cell r="O7">
            <v>4145</v>
          </cell>
        </row>
        <row r="10">
          <cell r="O10">
            <v>964</v>
          </cell>
        </row>
        <row r="13">
          <cell r="O13">
            <v>5156</v>
          </cell>
        </row>
        <row r="16">
          <cell r="O16">
            <v>7699</v>
          </cell>
        </row>
        <row r="19">
          <cell r="O19">
            <v>3800</v>
          </cell>
        </row>
        <row r="22">
          <cell r="O22">
            <v>1169</v>
          </cell>
        </row>
        <row r="25">
          <cell r="O25">
            <v>1599</v>
          </cell>
        </row>
        <row r="28">
          <cell r="O28">
            <v>3587</v>
          </cell>
        </row>
        <row r="31">
          <cell r="O31">
            <v>32986</v>
          </cell>
        </row>
      </sheetData>
      <sheetData sheetId="9">
        <row r="4">
          <cell r="F4">
            <v>339</v>
          </cell>
          <cell r="L4">
            <v>2210</v>
          </cell>
          <cell r="O4">
            <v>4855</v>
          </cell>
        </row>
        <row r="7">
          <cell r="F7">
            <v>386</v>
          </cell>
          <cell r="L7">
            <v>1566</v>
          </cell>
          <cell r="O7">
            <v>4131</v>
          </cell>
        </row>
        <row r="10">
          <cell r="F10">
            <v>55</v>
          </cell>
          <cell r="L10">
            <v>499</v>
          </cell>
          <cell r="O10">
            <v>960</v>
          </cell>
        </row>
        <row r="13">
          <cell r="F13">
            <v>575</v>
          </cell>
          <cell r="L13">
            <v>1711</v>
          </cell>
          <cell r="O13">
            <v>5143</v>
          </cell>
        </row>
        <row r="16">
          <cell r="F16">
            <v>753</v>
          </cell>
          <cell r="L16">
            <v>3082</v>
          </cell>
          <cell r="O16">
            <v>7666</v>
          </cell>
        </row>
        <row r="19">
          <cell r="F19">
            <v>371</v>
          </cell>
          <cell r="L19">
            <v>1427</v>
          </cell>
          <cell r="O19">
            <v>3790</v>
          </cell>
        </row>
        <row r="22">
          <cell r="F22">
            <v>98</v>
          </cell>
          <cell r="L22">
            <v>538</v>
          </cell>
          <cell r="O22">
            <v>1168</v>
          </cell>
        </row>
        <row r="25">
          <cell r="F25">
            <v>133</v>
          </cell>
          <cell r="L25">
            <v>734</v>
          </cell>
          <cell r="O25">
            <v>1596</v>
          </cell>
        </row>
        <row r="28">
          <cell r="F28">
            <v>382</v>
          </cell>
          <cell r="L28">
            <v>1157</v>
          </cell>
          <cell r="O28">
            <v>3577</v>
          </cell>
        </row>
        <row r="31">
          <cell r="O31">
            <v>32886</v>
          </cell>
        </row>
      </sheetData>
      <sheetData sheetId="10">
        <row r="4">
          <cell r="O4">
            <v>4832</v>
          </cell>
        </row>
        <row r="7">
          <cell r="O7">
            <v>4114</v>
          </cell>
        </row>
        <row r="10">
          <cell r="O10">
            <v>958</v>
          </cell>
        </row>
        <row r="13">
          <cell r="O13">
            <v>5132</v>
          </cell>
        </row>
        <row r="16">
          <cell r="O16">
            <v>7663</v>
          </cell>
        </row>
        <row r="19">
          <cell r="O19">
            <v>3778</v>
          </cell>
        </row>
        <row r="22">
          <cell r="O22">
            <v>1167</v>
          </cell>
        </row>
        <row r="25">
          <cell r="O25">
            <v>1595</v>
          </cell>
        </row>
        <row r="28">
          <cell r="O28">
            <v>3582</v>
          </cell>
        </row>
        <row r="31">
          <cell r="O31">
            <v>32821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41"/>
  <sheetViews>
    <sheetView workbookViewId="0">
      <selection activeCell="D30" sqref="D30"/>
    </sheetView>
  </sheetViews>
  <sheetFormatPr defaultRowHeight="14.25"/>
  <cols>
    <col min="1" max="13" width="6.5" style="2" customWidth="1"/>
    <col min="14" max="46" width="6.75" style="2" customWidth="1"/>
    <col min="47" max="1024" width="10.75" style="2" customWidth="1"/>
    <col min="1025" max="1025" width="9" customWidth="1"/>
  </cols>
  <sheetData>
    <row r="1" spans="1:13" ht="24" customHeight="1">
      <c r="A1" s="1"/>
    </row>
    <row r="2" spans="1:13" s="3" customFormat="1" ht="26.25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5" customFormat="1" ht="12.75">
      <c r="A3" s="4"/>
      <c r="B3" s="26" t="s">
        <v>21</v>
      </c>
      <c r="C3" s="26"/>
      <c r="D3" s="26" t="s">
        <v>16</v>
      </c>
      <c r="E3" s="26"/>
      <c r="F3" s="26" t="s">
        <v>20</v>
      </c>
      <c r="G3" s="26"/>
      <c r="H3" s="26" t="s">
        <v>24</v>
      </c>
      <c r="I3" s="26"/>
      <c r="J3" s="26" t="s">
        <v>23</v>
      </c>
      <c r="K3" s="26"/>
      <c r="L3" s="26" t="s">
        <v>22</v>
      </c>
      <c r="M3" s="26"/>
    </row>
    <row r="4" spans="1:13" s="5" customFormat="1" ht="12.75">
      <c r="A4" s="6"/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1</v>
      </c>
      <c r="I4" s="7" t="s">
        <v>2</v>
      </c>
      <c r="J4" s="7" t="s">
        <v>1</v>
      </c>
      <c r="K4" s="7" t="s">
        <v>2</v>
      </c>
      <c r="L4" s="7" t="s">
        <v>1</v>
      </c>
      <c r="M4" s="7" t="s">
        <v>2</v>
      </c>
    </row>
    <row r="5" spans="1:13" s="5" customFormat="1" ht="12.75">
      <c r="A5" s="8" t="s">
        <v>3</v>
      </c>
      <c r="B5" s="20">
        <v>42.2</v>
      </c>
      <c r="C5" s="21">
        <v>2097</v>
      </c>
      <c r="D5" s="11">
        <v>43.7</v>
      </c>
      <c r="E5" s="12">
        <v>2151</v>
      </c>
      <c r="F5" s="11">
        <v>44.3</v>
      </c>
      <c r="G5" s="12">
        <v>2209</v>
      </c>
      <c r="H5" s="11">
        <v>44.6</v>
      </c>
      <c r="I5" s="12">
        <v>2214</v>
      </c>
      <c r="J5" s="11">
        <v>45</v>
      </c>
      <c r="K5" s="12">
        <v>2220</v>
      </c>
      <c r="L5" s="11">
        <v>45.1</v>
      </c>
      <c r="M5" s="12">
        <v>2221</v>
      </c>
    </row>
    <row r="6" spans="1:13" s="5" customFormat="1" ht="12.75">
      <c r="A6" s="8" t="s">
        <v>4</v>
      </c>
      <c r="B6" s="20">
        <v>33.6</v>
      </c>
      <c r="C6" s="21">
        <v>1607</v>
      </c>
      <c r="D6" s="11">
        <v>36.1</v>
      </c>
      <c r="E6" s="12">
        <v>1662</v>
      </c>
      <c r="F6" s="11">
        <v>37.299999999999997</v>
      </c>
      <c r="G6" s="12">
        <v>1628</v>
      </c>
      <c r="H6" s="11">
        <v>37.299999999999997</v>
      </c>
      <c r="I6" s="12">
        <v>1619</v>
      </c>
      <c r="J6" s="11">
        <v>37.5</v>
      </c>
      <c r="K6" s="12">
        <v>1612</v>
      </c>
      <c r="L6" s="11">
        <v>37.6</v>
      </c>
      <c r="M6" s="12">
        <v>1607</v>
      </c>
    </row>
    <row r="7" spans="1:13" s="5" customFormat="1" ht="12.75">
      <c r="A7" s="8" t="s">
        <v>5</v>
      </c>
      <c r="B7" s="20">
        <v>45.2</v>
      </c>
      <c r="C7" s="21">
        <v>488</v>
      </c>
      <c r="D7" s="11">
        <v>47.2</v>
      </c>
      <c r="E7" s="12">
        <v>501</v>
      </c>
      <c r="F7" s="11">
        <v>49.7</v>
      </c>
      <c r="G7" s="12">
        <v>488</v>
      </c>
      <c r="H7" s="11">
        <v>50.1</v>
      </c>
      <c r="I7" s="12">
        <v>491</v>
      </c>
      <c r="J7" s="11">
        <v>50.3</v>
      </c>
      <c r="K7" s="12">
        <v>494</v>
      </c>
      <c r="L7" s="11">
        <v>50.3</v>
      </c>
      <c r="M7" s="12">
        <v>493</v>
      </c>
    </row>
    <row r="8" spans="1:13" s="5" customFormat="1" ht="12.75">
      <c r="A8" s="8" t="s">
        <v>6</v>
      </c>
      <c r="B8" s="20">
        <v>29.6</v>
      </c>
      <c r="C8" s="21">
        <v>1651</v>
      </c>
      <c r="D8" s="11">
        <v>31.1</v>
      </c>
      <c r="E8" s="12">
        <v>1673</v>
      </c>
      <c r="F8" s="11">
        <v>32.6</v>
      </c>
      <c r="G8" s="12">
        <v>1697</v>
      </c>
      <c r="H8" s="11">
        <v>32.700000000000003</v>
      </c>
      <c r="I8" s="12">
        <v>1701</v>
      </c>
      <c r="J8" s="11">
        <v>33</v>
      </c>
      <c r="K8" s="12">
        <v>1705</v>
      </c>
      <c r="L8" s="11">
        <v>33</v>
      </c>
      <c r="M8" s="12">
        <v>1708</v>
      </c>
    </row>
    <row r="9" spans="1:13" s="5" customFormat="1" ht="12.75">
      <c r="A9" s="8" t="s">
        <v>7</v>
      </c>
      <c r="B9" s="20">
        <v>36.799999999999997</v>
      </c>
      <c r="C9" s="21">
        <v>3144</v>
      </c>
      <c r="D9" s="11">
        <v>37.6</v>
      </c>
      <c r="E9" s="12">
        <v>3141</v>
      </c>
      <c r="F9" s="11">
        <v>39.200000000000003</v>
      </c>
      <c r="G9" s="12">
        <v>3114</v>
      </c>
      <c r="H9" s="11">
        <v>39.299999999999997</v>
      </c>
      <c r="I9" s="12">
        <v>3114</v>
      </c>
      <c r="J9" s="11">
        <v>40</v>
      </c>
      <c r="K9" s="12">
        <v>3116</v>
      </c>
      <c r="L9" s="11">
        <v>39.9</v>
      </c>
      <c r="M9" s="12">
        <v>3109</v>
      </c>
    </row>
    <row r="10" spans="1:13" s="5" customFormat="1" ht="12.75">
      <c r="A10" s="8" t="s">
        <v>8</v>
      </c>
      <c r="B10" s="20">
        <v>34.9</v>
      </c>
      <c r="C10" s="21">
        <v>1425</v>
      </c>
      <c r="D10" s="11">
        <v>36.9</v>
      </c>
      <c r="E10" s="12">
        <v>1396</v>
      </c>
      <c r="F10" s="11">
        <v>37.700000000000003</v>
      </c>
      <c r="G10" s="12">
        <v>1431</v>
      </c>
      <c r="H10" s="11">
        <v>37.6</v>
      </c>
      <c r="I10" s="12">
        <v>1430</v>
      </c>
      <c r="J10" s="11">
        <v>37.799999999999997</v>
      </c>
      <c r="K10" s="12">
        <v>1431</v>
      </c>
      <c r="L10" s="11">
        <v>37.799999999999997</v>
      </c>
      <c r="M10" s="12">
        <v>1432</v>
      </c>
    </row>
    <row r="11" spans="1:13" s="5" customFormat="1" ht="12.75">
      <c r="A11" s="8" t="s">
        <v>9</v>
      </c>
      <c r="B11" s="20">
        <v>39.5</v>
      </c>
      <c r="C11" s="21">
        <v>545</v>
      </c>
      <c r="D11" s="11">
        <v>41.5</v>
      </c>
      <c r="E11" s="12">
        <v>551</v>
      </c>
      <c r="F11" s="11">
        <v>44.7</v>
      </c>
      <c r="G11" s="12">
        <v>545</v>
      </c>
      <c r="H11" s="11">
        <v>44.6</v>
      </c>
      <c r="I11" s="12">
        <v>542</v>
      </c>
      <c r="J11" s="11">
        <v>45.1</v>
      </c>
      <c r="K11" s="12">
        <v>543</v>
      </c>
      <c r="L11" s="11">
        <v>45.1</v>
      </c>
      <c r="M11" s="12">
        <v>544</v>
      </c>
    </row>
    <row r="12" spans="1:13" s="5" customFormat="1" ht="12.75">
      <c r="A12" s="8" t="s">
        <v>10</v>
      </c>
      <c r="B12" s="20">
        <v>41.7</v>
      </c>
      <c r="C12" s="21">
        <v>728</v>
      </c>
      <c r="D12" s="11">
        <v>43.4</v>
      </c>
      <c r="E12" s="12">
        <v>737</v>
      </c>
      <c r="F12" s="11">
        <v>45.5</v>
      </c>
      <c r="G12" s="12">
        <v>742</v>
      </c>
      <c r="H12" s="11">
        <v>45.4</v>
      </c>
      <c r="I12" s="12">
        <v>740</v>
      </c>
      <c r="J12" s="11">
        <v>45.4</v>
      </c>
      <c r="K12" s="12">
        <v>738</v>
      </c>
      <c r="L12" s="11">
        <v>45.5</v>
      </c>
      <c r="M12" s="12">
        <v>741</v>
      </c>
    </row>
    <row r="13" spans="1:13" s="5" customFormat="1" ht="12.75">
      <c r="A13" s="24" t="s">
        <v>17</v>
      </c>
      <c r="B13" s="9">
        <v>30.8</v>
      </c>
      <c r="C13" s="10">
        <v>1214</v>
      </c>
      <c r="D13" s="11">
        <v>30.8</v>
      </c>
      <c r="E13" s="12">
        <v>1197</v>
      </c>
      <c r="F13" s="11">
        <v>31.7</v>
      </c>
      <c r="G13" s="12">
        <v>1167</v>
      </c>
      <c r="H13" s="11">
        <v>31.6</v>
      </c>
      <c r="I13" s="12">
        <v>1165</v>
      </c>
      <c r="J13" s="11">
        <v>31.8</v>
      </c>
      <c r="K13" s="12">
        <v>1162</v>
      </c>
      <c r="L13" s="11">
        <v>31.9</v>
      </c>
      <c r="M13" s="12">
        <v>1162</v>
      </c>
    </row>
    <row r="14" spans="1:13" s="5" customFormat="1" ht="12.75">
      <c r="A14" s="8" t="s">
        <v>11</v>
      </c>
      <c r="B14" s="20">
        <f ca="1">'4月'!B14</f>
        <v>35.799999999999997</v>
      </c>
      <c r="C14" s="10">
        <f>SUM(C5:C13)</f>
        <v>12899</v>
      </c>
      <c r="D14" s="11">
        <v>37.200000000000003</v>
      </c>
      <c r="E14" s="22">
        <f>SUM(E5:E13)</f>
        <v>13009</v>
      </c>
      <c r="F14" s="11">
        <v>38.5</v>
      </c>
      <c r="G14" s="10">
        <v>13021</v>
      </c>
      <c r="H14" s="11">
        <v>38.6</v>
      </c>
      <c r="I14" s="10">
        <v>13016</v>
      </c>
      <c r="J14" s="11">
        <v>38.9</v>
      </c>
      <c r="K14" s="10">
        <v>13021</v>
      </c>
      <c r="L14" s="11">
        <v>39</v>
      </c>
      <c r="M14" s="10">
        <f>SUM(M5:M13)</f>
        <v>13017</v>
      </c>
    </row>
    <row r="15" spans="1:13" s="5" customFormat="1" ht="12.75"/>
    <row r="16" spans="1:13" s="5" customFormat="1" ht="168.75" customHeight="1"/>
    <row r="17" spans="1:13" s="5" customFormat="1" ht="29.25" customHeight="1"/>
    <row r="18" spans="1:13" s="5" customFormat="1" ht="26.25" customHeight="1">
      <c r="A18" s="25" t="s">
        <v>12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s="5" customFormat="1" ht="12.75">
      <c r="A19" s="4"/>
      <c r="B19" s="26" t="str">
        <f>B3</f>
        <v>27年3月末日</v>
      </c>
      <c r="C19" s="26"/>
      <c r="D19" s="26" t="str">
        <f>D3</f>
        <v>29年3月末日</v>
      </c>
      <c r="E19" s="26"/>
      <c r="F19" s="26" t="str">
        <f>F3</f>
        <v>31年1月末日</v>
      </c>
      <c r="G19" s="26"/>
      <c r="H19" s="26" t="str">
        <f>H3</f>
        <v>31年2月末日</v>
      </c>
      <c r="I19" s="26"/>
      <c r="J19" s="26" t="str">
        <f>J3</f>
        <v>31年3月末日</v>
      </c>
      <c r="K19" s="26"/>
      <c r="L19" s="26" t="str">
        <f>L3</f>
        <v>31年4月末日</v>
      </c>
      <c r="M19" s="26"/>
    </row>
    <row r="20" spans="1:13" s="5" customFormat="1" ht="12.75">
      <c r="A20" s="6"/>
      <c r="B20" s="7" t="s">
        <v>1</v>
      </c>
      <c r="C20" s="7" t="s">
        <v>2</v>
      </c>
      <c r="D20" s="7" t="s">
        <v>1</v>
      </c>
      <c r="E20" s="7" t="s">
        <v>2</v>
      </c>
      <c r="F20" s="7" t="s">
        <v>1</v>
      </c>
      <c r="G20" s="7" t="s">
        <v>2</v>
      </c>
      <c r="H20" s="7" t="s">
        <v>1</v>
      </c>
      <c r="I20" s="7" t="s">
        <v>2</v>
      </c>
      <c r="J20" s="7" t="s">
        <v>1</v>
      </c>
      <c r="K20" s="7" t="s">
        <v>2</v>
      </c>
      <c r="L20" s="7" t="s">
        <v>1</v>
      </c>
      <c r="M20" s="7" t="s">
        <v>2</v>
      </c>
    </row>
    <row r="21" spans="1:13" s="5" customFormat="1" ht="12.75">
      <c r="A21" s="8" t="s">
        <v>3</v>
      </c>
      <c r="B21" s="20">
        <v>9.1999999999999993</v>
      </c>
      <c r="C21" s="21">
        <v>817</v>
      </c>
      <c r="D21" s="11">
        <v>7.5</v>
      </c>
      <c r="E21" s="12">
        <v>371</v>
      </c>
      <c r="F21" s="11">
        <v>7.5</v>
      </c>
      <c r="G21" s="12">
        <v>380</v>
      </c>
      <c r="H21" s="11">
        <v>7.5</v>
      </c>
      <c r="I21" s="12">
        <v>379</v>
      </c>
      <c r="J21" s="11">
        <v>7.4</v>
      </c>
      <c r="K21" s="12">
        <v>370</v>
      </c>
      <c r="L21" s="11">
        <v>7.2</v>
      </c>
      <c r="M21" s="12">
        <v>355</v>
      </c>
    </row>
    <row r="22" spans="1:13" s="5" customFormat="1" ht="12.75">
      <c r="A22" s="8" t="s">
        <v>4</v>
      </c>
      <c r="B22" s="20">
        <v>11.4</v>
      </c>
      <c r="C22" s="21">
        <v>546</v>
      </c>
      <c r="D22" s="11">
        <v>10.7</v>
      </c>
      <c r="E22" s="12">
        <v>491</v>
      </c>
      <c r="F22" s="11">
        <v>10.199999999999999</v>
      </c>
      <c r="G22" s="12">
        <v>455</v>
      </c>
      <c r="H22" s="11">
        <v>10</v>
      </c>
      <c r="I22" s="12">
        <v>448</v>
      </c>
      <c r="J22" s="11">
        <v>9.8000000000000007</v>
      </c>
      <c r="K22" s="12">
        <v>437</v>
      </c>
      <c r="L22" s="11">
        <v>9.5</v>
      </c>
      <c r="M22" s="12">
        <v>408</v>
      </c>
    </row>
    <row r="23" spans="1:13" s="5" customFormat="1" ht="12.75">
      <c r="A23" s="8" t="s">
        <v>5</v>
      </c>
      <c r="B23" s="20">
        <v>4.7</v>
      </c>
      <c r="C23" s="21">
        <v>51</v>
      </c>
      <c r="D23" s="11">
        <v>5.6</v>
      </c>
      <c r="E23" s="12">
        <v>59</v>
      </c>
      <c r="F23" s="11">
        <v>5.8</v>
      </c>
      <c r="G23" s="12">
        <v>59</v>
      </c>
      <c r="H23" s="11">
        <v>5.8</v>
      </c>
      <c r="I23" s="12">
        <v>59</v>
      </c>
      <c r="J23" s="11">
        <v>5.7</v>
      </c>
      <c r="K23" s="12">
        <v>58</v>
      </c>
      <c r="L23" s="11">
        <v>5.9</v>
      </c>
      <c r="M23" s="12">
        <v>58</v>
      </c>
    </row>
    <row r="24" spans="1:13" s="5" customFormat="1" ht="12.75">
      <c r="A24" s="8" t="s">
        <v>6</v>
      </c>
      <c r="B24" s="20">
        <v>13</v>
      </c>
      <c r="C24" s="21">
        <v>727</v>
      </c>
      <c r="D24" s="11">
        <v>12.5</v>
      </c>
      <c r="E24" s="12">
        <v>672</v>
      </c>
      <c r="F24" s="11">
        <v>12.2</v>
      </c>
      <c r="G24" s="12">
        <v>648</v>
      </c>
      <c r="H24" s="11">
        <v>12.2</v>
      </c>
      <c r="I24" s="12">
        <v>644</v>
      </c>
      <c r="J24" s="11">
        <v>12</v>
      </c>
      <c r="K24" s="12">
        <v>630</v>
      </c>
      <c r="L24" s="11">
        <v>11.7</v>
      </c>
      <c r="M24" s="12">
        <v>604</v>
      </c>
    </row>
    <row r="25" spans="1:13" s="5" customFormat="1" ht="12.75">
      <c r="A25" s="8" t="s">
        <v>7</v>
      </c>
      <c r="B25" s="20">
        <v>10.6</v>
      </c>
      <c r="C25" s="21">
        <v>902</v>
      </c>
      <c r="D25" s="11">
        <v>10.4</v>
      </c>
      <c r="E25" s="12">
        <v>869</v>
      </c>
      <c r="F25" s="11">
        <v>10.6</v>
      </c>
      <c r="G25" s="12">
        <v>870</v>
      </c>
      <c r="H25" s="11">
        <v>10.6</v>
      </c>
      <c r="I25" s="12">
        <v>872</v>
      </c>
      <c r="J25" s="11">
        <v>10.4</v>
      </c>
      <c r="K25" s="12">
        <v>846</v>
      </c>
      <c r="L25" s="11">
        <v>10</v>
      </c>
      <c r="M25" s="12">
        <v>777</v>
      </c>
    </row>
    <row r="26" spans="1:13" s="5" customFormat="1" ht="12.75">
      <c r="A26" s="8" t="s">
        <v>8</v>
      </c>
      <c r="B26" s="20">
        <v>9.8000000000000007</v>
      </c>
      <c r="C26" s="21">
        <v>400</v>
      </c>
      <c r="D26" s="11">
        <v>9.6999999999999993</v>
      </c>
      <c r="E26" s="12">
        <v>368</v>
      </c>
      <c r="F26" s="11">
        <v>9.4</v>
      </c>
      <c r="G26" s="12">
        <v>355</v>
      </c>
      <c r="H26" s="11">
        <v>9.3000000000000007</v>
      </c>
      <c r="I26" s="12">
        <v>350</v>
      </c>
      <c r="J26" s="11">
        <v>9.3000000000000007</v>
      </c>
      <c r="K26" s="12">
        <v>345</v>
      </c>
      <c r="L26" s="11">
        <v>9.6999999999999993</v>
      </c>
      <c r="M26" s="12">
        <v>368</v>
      </c>
    </row>
    <row r="27" spans="1:13" s="5" customFormat="1" ht="12.75">
      <c r="A27" s="8" t="s">
        <v>9</v>
      </c>
      <c r="B27" s="20">
        <v>9.8000000000000007</v>
      </c>
      <c r="C27" s="21">
        <v>135</v>
      </c>
      <c r="D27" s="11">
        <v>8.8000000000000007</v>
      </c>
      <c r="E27" s="12">
        <v>117</v>
      </c>
      <c r="F27" s="11">
        <v>8.6</v>
      </c>
      <c r="G27" s="12">
        <v>111</v>
      </c>
      <c r="H27" s="11">
        <v>8.5</v>
      </c>
      <c r="I27" s="12">
        <v>109</v>
      </c>
      <c r="J27" s="11">
        <v>8.6</v>
      </c>
      <c r="K27" s="12">
        <v>110</v>
      </c>
      <c r="L27" s="11">
        <v>8.4</v>
      </c>
      <c r="M27" s="12">
        <v>101</v>
      </c>
    </row>
    <row r="28" spans="1:13" s="5" customFormat="1" ht="12.75">
      <c r="A28" s="8" t="s">
        <v>10</v>
      </c>
      <c r="B28" s="20">
        <v>7.7</v>
      </c>
      <c r="C28" s="21">
        <v>135</v>
      </c>
      <c r="D28" s="11">
        <v>7.5</v>
      </c>
      <c r="E28" s="12">
        <v>128</v>
      </c>
      <c r="F28" s="11">
        <v>8</v>
      </c>
      <c r="G28" s="12">
        <v>134</v>
      </c>
      <c r="H28" s="11">
        <v>8</v>
      </c>
      <c r="I28" s="12">
        <v>134</v>
      </c>
      <c r="J28" s="11">
        <v>7.9</v>
      </c>
      <c r="K28" s="12">
        <v>132</v>
      </c>
      <c r="L28" s="11">
        <v>8.1999999999999993</v>
      </c>
      <c r="M28" s="12">
        <v>133</v>
      </c>
    </row>
    <row r="29" spans="1:13" s="5" customFormat="1" ht="12.75">
      <c r="A29" s="24" t="s">
        <v>17</v>
      </c>
      <c r="B29" s="9">
        <v>11.2</v>
      </c>
      <c r="C29" s="10">
        <v>441</v>
      </c>
      <c r="D29" s="11">
        <v>10.6</v>
      </c>
      <c r="E29" s="12">
        <v>410</v>
      </c>
      <c r="F29" s="11">
        <v>11</v>
      </c>
      <c r="G29" s="12">
        <v>418</v>
      </c>
      <c r="H29" s="11">
        <v>11.1</v>
      </c>
      <c r="I29" s="12">
        <v>418</v>
      </c>
      <c r="J29" s="11">
        <v>11.1</v>
      </c>
      <c r="K29" s="12">
        <v>416</v>
      </c>
      <c r="L29" s="11">
        <v>10.8</v>
      </c>
      <c r="M29" s="12">
        <v>393</v>
      </c>
    </row>
    <row r="30" spans="1:13" s="5" customFormat="1" ht="12.75">
      <c r="A30" s="8" t="s">
        <v>11</v>
      </c>
      <c r="B30" s="20">
        <v>10.3</v>
      </c>
      <c r="C30" s="10">
        <f>SUM(C21:C29)</f>
        <v>4154</v>
      </c>
      <c r="D30" s="11">
        <v>10</v>
      </c>
      <c r="E30" s="22">
        <f>SUM(E21:E29)</f>
        <v>3485</v>
      </c>
      <c r="F30" s="11">
        <v>9.9</v>
      </c>
      <c r="G30" s="10">
        <f>SUM(G21:G29)</f>
        <v>3430</v>
      </c>
      <c r="H30" s="11">
        <v>9.9</v>
      </c>
      <c r="I30" s="10">
        <f>SUM(I21:I29)</f>
        <v>3413</v>
      </c>
      <c r="J30" s="11">
        <v>9.8000000000000007</v>
      </c>
      <c r="K30" s="10">
        <f>SUM(K21:K29)</f>
        <v>3344</v>
      </c>
      <c r="L30" s="11">
        <v>9.6</v>
      </c>
      <c r="M30" s="10">
        <f>SUM(M21:M29)</f>
        <v>3197</v>
      </c>
    </row>
    <row r="31" spans="1:13" s="5" customFormat="1" ht="12.75"/>
    <row r="32" spans="1:13" s="5" customFormat="1" ht="168.75" customHeight="1"/>
    <row r="33" s="5" customFormat="1" ht="12.75"/>
    <row r="34" s="5" customFormat="1" ht="12.75"/>
    <row r="35" s="5" customFormat="1" ht="12.75"/>
    <row r="36" s="5" customFormat="1" ht="12.75"/>
    <row r="37" s="5" customFormat="1" ht="12.75"/>
    <row r="38" s="5" customFormat="1" ht="12.75"/>
    <row r="39" s="5" customFormat="1" ht="12.75"/>
    <row r="40" s="5" customFormat="1" ht="12.75"/>
    <row r="41" s="5" customFormat="1" ht="12.75"/>
    <row r="42" s="5" customFormat="1" ht="12.75"/>
    <row r="43" s="5" customFormat="1" ht="12.75"/>
    <row r="44" s="5" customFormat="1" ht="12.75"/>
    <row r="45" s="5" customFormat="1" ht="12.75"/>
    <row r="46" s="5" customFormat="1" ht="12.75"/>
    <row r="47" s="5" customFormat="1" ht="12.75"/>
    <row r="48" s="5" customFormat="1" ht="12.75"/>
    <row r="49" s="5" customFormat="1" ht="12.75"/>
    <row r="50" s="5" customFormat="1" ht="12.75"/>
    <row r="51" s="5" customFormat="1" ht="12.75"/>
    <row r="52" s="5" customFormat="1" ht="12.75"/>
    <row r="53" s="5" customFormat="1" ht="12.75"/>
    <row r="54" s="5" customFormat="1" ht="12.75"/>
    <row r="55" s="5" customFormat="1" ht="12.75"/>
    <row r="56" s="5" customFormat="1" ht="12.75"/>
    <row r="57" s="5" customFormat="1" ht="12.75"/>
    <row r="58" s="5" customFormat="1" ht="12.75"/>
    <row r="59" s="5" customFormat="1" ht="12.75"/>
    <row r="60" s="5" customFormat="1" ht="12.75"/>
    <row r="61" s="5" customFormat="1" ht="12.75"/>
    <row r="62" s="5" customFormat="1" ht="12.75"/>
    <row r="63" s="5" customFormat="1" ht="12.75"/>
    <row r="64" s="5" customFormat="1" ht="12.75"/>
    <row r="65" s="5" customFormat="1" ht="12.75"/>
    <row r="66" s="5" customFormat="1" ht="12.75"/>
    <row r="67" s="5" customFormat="1" ht="12.75"/>
    <row r="68" s="5" customFormat="1" ht="12.75"/>
    <row r="69" s="5" customFormat="1" ht="12.75"/>
    <row r="70" s="5" customFormat="1" ht="12.75"/>
    <row r="71" s="5" customFormat="1" ht="12.75"/>
    <row r="72" s="5" customFormat="1" ht="12.75"/>
    <row r="73" s="5" customFormat="1" ht="12.75"/>
    <row r="74" s="5" customFormat="1" ht="12.75"/>
    <row r="75" s="5" customFormat="1" ht="12.75"/>
    <row r="76" s="5" customFormat="1" ht="12.75"/>
    <row r="77" s="5" customFormat="1" ht="12.75"/>
    <row r="78" s="5" customFormat="1" ht="12.75"/>
    <row r="79" s="5" customFormat="1" ht="12.75"/>
    <row r="80" s="5" customFormat="1" ht="12.75"/>
    <row r="81" s="5" customFormat="1" ht="12.75"/>
    <row r="82" s="5" customFormat="1" ht="12.75"/>
    <row r="83" s="5" customFormat="1" ht="12.75"/>
    <row r="84" s="5" customFormat="1" ht="12.75"/>
    <row r="85" s="5" customFormat="1" ht="12.75"/>
    <row r="86" s="5" customFormat="1" ht="12.75"/>
    <row r="87" s="5" customFormat="1" ht="12.75"/>
    <row r="88" s="5" customFormat="1" ht="12.75"/>
    <row r="89" s="5" customFormat="1" ht="12.75"/>
    <row r="90" s="5" customFormat="1" ht="12.75"/>
    <row r="91" s="5" customFormat="1" ht="12.75"/>
    <row r="92" s="5" customFormat="1" ht="12.75"/>
    <row r="93" s="5" customFormat="1" ht="12.75"/>
    <row r="94" s="5" customFormat="1" ht="12.75"/>
    <row r="95" s="5" customFormat="1" ht="12.75"/>
    <row r="96" s="5" customFormat="1" ht="12.75"/>
    <row r="97" s="5" customFormat="1" ht="12.75"/>
    <row r="98" s="5" customFormat="1" ht="12.75"/>
    <row r="99" s="5" customFormat="1" ht="12.75"/>
    <row r="100" s="5" customFormat="1" ht="12.75"/>
    <row r="101" s="5" customFormat="1" ht="12.75"/>
    <row r="102" s="5" customFormat="1" ht="12.75"/>
    <row r="103" s="5" customFormat="1" ht="12.75"/>
    <row r="104" s="5" customFormat="1" ht="12.75"/>
    <row r="105" s="5" customFormat="1" ht="12.75"/>
    <row r="106" s="5" customFormat="1" ht="12.75"/>
    <row r="107" s="5" customFormat="1" ht="12.75"/>
    <row r="108" s="5" customFormat="1" ht="12.75"/>
    <row r="109" s="5" customFormat="1" ht="12.75"/>
    <row r="110" s="5" customFormat="1" ht="12.75"/>
    <row r="111" s="13" customFormat="1" ht="11.25"/>
    <row r="112" s="13" customFormat="1" ht="11.25"/>
    <row r="113" s="13" customFormat="1" ht="11.25"/>
    <row r="114" s="13" customFormat="1" ht="11.25"/>
    <row r="115" s="13" customFormat="1" ht="11.25"/>
    <row r="116" s="13" customFormat="1" ht="11.25"/>
    <row r="117" s="13" customFormat="1" ht="11.25"/>
    <row r="118" s="13" customFormat="1" ht="11.25"/>
    <row r="119" s="13" customFormat="1" ht="11.25"/>
    <row r="120" s="13" customFormat="1" ht="11.25"/>
    <row r="121" s="13" customFormat="1" ht="11.25"/>
    <row r="122" s="13" customFormat="1" ht="11.25"/>
    <row r="123" s="13" customFormat="1" ht="11.25"/>
    <row r="124" s="13" customFormat="1" ht="11.25"/>
    <row r="125" s="13" customFormat="1" ht="11.25"/>
    <row r="126" s="13" customFormat="1" ht="11.25"/>
    <row r="127" s="13" customFormat="1" ht="11.25"/>
    <row r="128" s="13" customFormat="1" ht="11.25"/>
    <row r="129" s="13" customFormat="1" ht="11.25"/>
    <row r="130" s="13" customFormat="1" ht="11.25"/>
    <row r="131" s="13" customFormat="1" ht="11.25"/>
    <row r="132" s="13" customFormat="1" ht="11.25"/>
    <row r="133" s="13" customFormat="1" ht="11.25"/>
    <row r="134" s="13" customFormat="1" ht="11.25"/>
    <row r="135" s="13" customFormat="1" ht="11.25"/>
    <row r="136" s="13" customFormat="1" ht="11.25"/>
    <row r="137" s="13" customFormat="1" ht="11.25"/>
    <row r="138" s="13" customFormat="1" ht="11.25"/>
    <row r="139" s="13" customFormat="1" ht="11.25"/>
    <row r="140" s="13" customFormat="1" ht="11.25"/>
    <row r="141" s="13" customFormat="1" ht="11.25"/>
  </sheetData>
  <mergeCells count="14">
    <mergeCell ref="A2:M2"/>
    <mergeCell ref="B3:C3"/>
    <mergeCell ref="D3:E3"/>
    <mergeCell ref="F3:G3"/>
    <mergeCell ref="H3:I3"/>
    <mergeCell ref="J3:K3"/>
    <mergeCell ref="L3:M3"/>
    <mergeCell ref="A18:M18"/>
    <mergeCell ref="B19:C19"/>
    <mergeCell ref="D19:E19"/>
    <mergeCell ref="F19:G19"/>
    <mergeCell ref="H19:I19"/>
    <mergeCell ref="J19:K19"/>
    <mergeCell ref="L19:M19"/>
  </mergeCells>
  <phoneticPr fontId="10"/>
  <printOptions horizontalCentered="1"/>
  <pageMargins left="0.20196850393700802" right="0.23622047244094502" top="0.22795275590551212" bottom="0.19724409448818914" header="0.18818897637795301" footer="0.15748031496063003"/>
  <pageSetup paperSize="9" fitToWidth="0" fitToHeight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J141"/>
  <sheetViews>
    <sheetView topLeftCell="A8" zoomScaleNormal="100" workbookViewId="0">
      <selection activeCell="V31" sqref="V31"/>
    </sheetView>
  </sheetViews>
  <sheetFormatPr defaultRowHeight="14.25"/>
  <cols>
    <col min="1" max="13" width="6.5" style="2" customWidth="1"/>
    <col min="14" max="46" width="6.75" style="2" customWidth="1"/>
    <col min="47" max="1024" width="10.75" style="2" customWidth="1"/>
    <col min="1025" max="1025" width="9" customWidth="1"/>
  </cols>
  <sheetData>
    <row r="1" spans="1:14" ht="24" customHeight="1"/>
    <row r="2" spans="1:14" s="3" customFormat="1" ht="26.25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4" s="5" customFormat="1" ht="12.75" customHeight="1">
      <c r="A3" s="4"/>
      <c r="B3" s="26" t="str">
        <f>'4月'!B3:C3</f>
        <v>27年3月末日</v>
      </c>
      <c r="C3" s="26"/>
      <c r="D3" s="26" t="s">
        <v>18</v>
      </c>
      <c r="E3" s="26"/>
      <c r="F3" s="26" t="s">
        <v>35</v>
      </c>
      <c r="G3" s="26"/>
      <c r="H3" s="26" t="s">
        <v>36</v>
      </c>
      <c r="I3" s="26"/>
      <c r="J3" s="26" t="s">
        <v>37</v>
      </c>
      <c r="K3" s="26"/>
      <c r="L3" s="26" t="s">
        <v>38</v>
      </c>
      <c r="M3" s="26"/>
    </row>
    <row r="4" spans="1:14" s="5" customFormat="1" ht="12.75" customHeight="1">
      <c r="A4" s="6"/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1</v>
      </c>
      <c r="I4" s="7" t="s">
        <v>2</v>
      </c>
      <c r="J4" s="7" t="s">
        <v>1</v>
      </c>
      <c r="K4" s="7" t="s">
        <v>2</v>
      </c>
      <c r="L4" s="7" t="s">
        <v>1</v>
      </c>
      <c r="M4" s="7" t="s">
        <v>2</v>
      </c>
    </row>
    <row r="5" spans="1:14" s="5" customFormat="1" ht="12.75" customHeight="1">
      <c r="A5" s="8" t="s">
        <v>3</v>
      </c>
      <c r="B5" s="20">
        <f>'4月'!B5</f>
        <v>42.2</v>
      </c>
      <c r="C5" s="21">
        <f>'4月'!C5</f>
        <v>2097</v>
      </c>
      <c r="D5" s="20">
        <f>'4月'!D5</f>
        <v>43.7</v>
      </c>
      <c r="E5" s="21">
        <f>'4月'!E5</f>
        <v>2151</v>
      </c>
      <c r="F5" s="11">
        <f>'12月'!H5</f>
        <v>45.171211810539262</v>
      </c>
      <c r="G5" s="12">
        <f>'12月'!I5</f>
        <v>2203</v>
      </c>
      <c r="H5" s="11">
        <f>'12月'!J5</f>
        <v>45.327868852459019</v>
      </c>
      <c r="I5" s="12">
        <f>'12月'!K5</f>
        <v>2212</v>
      </c>
      <c r="J5" s="15">
        <f>'12月'!L5</f>
        <v>45.284569550030817</v>
      </c>
      <c r="K5" s="12">
        <f>'12月'!M5</f>
        <v>2204</v>
      </c>
      <c r="L5" s="11">
        <f>M5/'[1]1月'!$O$4*100</f>
        <v>45.520082389289392</v>
      </c>
      <c r="M5" s="12">
        <f>'[1]1月'!$L$4</f>
        <v>2210</v>
      </c>
      <c r="N5"/>
    </row>
    <row r="6" spans="1:14" s="5" customFormat="1" ht="12.75" customHeight="1">
      <c r="A6" s="8" t="s">
        <v>4</v>
      </c>
      <c r="B6" s="20">
        <f>'4月'!B6</f>
        <v>33.6</v>
      </c>
      <c r="C6" s="21">
        <f>'4月'!C6</f>
        <v>1607</v>
      </c>
      <c r="D6" s="20">
        <f>'4月'!D6</f>
        <v>36.1</v>
      </c>
      <c r="E6" s="21">
        <f>'4月'!E6</f>
        <v>1662</v>
      </c>
      <c r="F6" s="11">
        <f>'12月'!H6</f>
        <v>38.045040728318156</v>
      </c>
      <c r="G6" s="12">
        <f>'12月'!I6</f>
        <v>1588</v>
      </c>
      <c r="H6" s="11">
        <f>'12月'!J6</f>
        <v>37.915262397688977</v>
      </c>
      <c r="I6" s="12">
        <f>'12月'!K6</f>
        <v>1575</v>
      </c>
      <c r="J6" s="15">
        <f>'12月'!L6</f>
        <v>37.828709288299159</v>
      </c>
      <c r="K6" s="12">
        <f>'12月'!M6</f>
        <v>1568</v>
      </c>
      <c r="L6" s="11">
        <f>M6/'[1]1月'!$O$7*100</f>
        <v>37.908496732026144</v>
      </c>
      <c r="M6" s="12">
        <f>'[1]1月'!$L$7</f>
        <v>1566</v>
      </c>
      <c r="N6"/>
    </row>
    <row r="7" spans="1:14" s="5" customFormat="1" ht="12.75" customHeight="1">
      <c r="A7" s="8" t="s">
        <v>5</v>
      </c>
      <c r="B7" s="20">
        <f>'4月'!B7</f>
        <v>45.2</v>
      </c>
      <c r="C7" s="21">
        <f>'4月'!C7</f>
        <v>488</v>
      </c>
      <c r="D7" s="20">
        <f>'4月'!D7</f>
        <v>47.2</v>
      </c>
      <c r="E7" s="21">
        <f>'4月'!E7</f>
        <v>501</v>
      </c>
      <c r="F7" s="11">
        <f>'12月'!H7</f>
        <v>52.218782249741999</v>
      </c>
      <c r="G7" s="12">
        <f>'12月'!I7</f>
        <v>506</v>
      </c>
      <c r="H7" s="11">
        <f>'12月'!J7</f>
        <v>52.066115702479344</v>
      </c>
      <c r="I7" s="12">
        <f>'12月'!K7</f>
        <v>504</v>
      </c>
      <c r="J7" s="15">
        <f>'12月'!L7</f>
        <v>52.074688796680505</v>
      </c>
      <c r="K7" s="12">
        <f>'12月'!M7</f>
        <v>502</v>
      </c>
      <c r="L7" s="11">
        <f>M7/'[1]1月'!$O$10*100</f>
        <v>51.979166666666664</v>
      </c>
      <c r="M7" s="12">
        <f>'[1]1月'!$L$10</f>
        <v>499</v>
      </c>
      <c r="N7"/>
    </row>
    <row r="8" spans="1:14" s="5" customFormat="1" ht="12.75" customHeight="1">
      <c r="A8" s="8" t="s">
        <v>6</v>
      </c>
      <c r="B8" s="20">
        <f>'4月'!B8</f>
        <v>29.6</v>
      </c>
      <c r="C8" s="21">
        <f>'4月'!C8</f>
        <v>1651</v>
      </c>
      <c r="D8" s="20">
        <f>'4月'!D8</f>
        <v>31.1</v>
      </c>
      <c r="E8" s="21">
        <f>'4月'!E8</f>
        <v>1673</v>
      </c>
      <c r="F8" s="11">
        <f>'12月'!H8</f>
        <v>33.062645011600928</v>
      </c>
      <c r="G8" s="12">
        <f>'12月'!I8</f>
        <v>1710</v>
      </c>
      <c r="H8" s="11">
        <f>'12月'!J8</f>
        <v>33.10719131614654</v>
      </c>
      <c r="I8" s="12">
        <f>'12月'!K8</f>
        <v>1708</v>
      </c>
      <c r="J8" s="15">
        <f>'12月'!L8</f>
        <v>33.165244375484868</v>
      </c>
      <c r="K8" s="12">
        <f>'12月'!M8</f>
        <v>1710</v>
      </c>
      <c r="L8" s="11">
        <f>M8/'[1]1月'!$O$13*100</f>
        <v>33.268520318880029</v>
      </c>
      <c r="M8" s="12">
        <f>'[1]1月'!$L$13</f>
        <v>1711</v>
      </c>
      <c r="N8"/>
    </row>
    <row r="9" spans="1:14" s="5" customFormat="1" ht="12.75" customHeight="1">
      <c r="A9" s="8" t="s">
        <v>7</v>
      </c>
      <c r="B9" s="20">
        <f>'4月'!B9</f>
        <v>36.799999999999997</v>
      </c>
      <c r="C9" s="21">
        <f>'4月'!C9</f>
        <v>3144</v>
      </c>
      <c r="D9" s="20">
        <f>'4月'!D9</f>
        <v>37.6</v>
      </c>
      <c r="E9" s="21">
        <f>'4月'!E9</f>
        <v>3141</v>
      </c>
      <c r="F9" s="11">
        <f>'12月'!H9</f>
        <v>40.204848956307529</v>
      </c>
      <c r="G9" s="12">
        <f>'12月'!I9</f>
        <v>3101</v>
      </c>
      <c r="H9" s="11">
        <f>'12月'!J9</f>
        <v>40.044018643190057</v>
      </c>
      <c r="I9" s="12">
        <f>'12月'!K9</f>
        <v>3093</v>
      </c>
      <c r="J9" s="15">
        <f>'12月'!L9</f>
        <v>40.096116378750487</v>
      </c>
      <c r="K9" s="12">
        <f>'12月'!M9</f>
        <v>3087</v>
      </c>
      <c r="L9" s="11">
        <f>M9/'[1]1月'!$O$16*100</f>
        <v>40.203495956170102</v>
      </c>
      <c r="M9" s="12">
        <f>'[1]1月'!$L$16</f>
        <v>3082</v>
      </c>
      <c r="N9"/>
    </row>
    <row r="10" spans="1:14" s="5" customFormat="1" ht="12.75" customHeight="1">
      <c r="A10" s="8" t="s">
        <v>8</v>
      </c>
      <c r="B10" s="20">
        <f>'4月'!B10</f>
        <v>34.9</v>
      </c>
      <c r="C10" s="21">
        <f>'4月'!C10</f>
        <v>1425</v>
      </c>
      <c r="D10" s="20">
        <f>'4月'!D10</f>
        <v>36.9</v>
      </c>
      <c r="E10" s="21">
        <f>'4月'!E10</f>
        <v>1396</v>
      </c>
      <c r="F10" s="11">
        <f>'12月'!H10</f>
        <v>37.437516443041311</v>
      </c>
      <c r="G10" s="12">
        <f>'12月'!I10</f>
        <v>1423</v>
      </c>
      <c r="H10" s="11">
        <f>'12月'!J10</f>
        <v>37.480231945176598</v>
      </c>
      <c r="I10" s="12">
        <f>'12月'!K10</f>
        <v>1422</v>
      </c>
      <c r="J10" s="15">
        <f>'12月'!L10</f>
        <v>37.605263157894733</v>
      </c>
      <c r="K10" s="12">
        <f>'12月'!M10</f>
        <v>1429</v>
      </c>
      <c r="L10" s="11">
        <f>M10/'[1]1月'!$O$19*100</f>
        <v>37.651715039577837</v>
      </c>
      <c r="M10" s="12">
        <f>'[1]1月'!$L$19</f>
        <v>1427</v>
      </c>
      <c r="N10"/>
    </row>
    <row r="11" spans="1:14" s="5" customFormat="1" ht="12.75" customHeight="1">
      <c r="A11" s="8" t="s">
        <v>9</v>
      </c>
      <c r="B11" s="20">
        <f>'4月'!B11</f>
        <v>39.5</v>
      </c>
      <c r="C11" s="21">
        <f>'4月'!C11</f>
        <v>545</v>
      </c>
      <c r="D11" s="20">
        <f>'4月'!D11</f>
        <v>41.5</v>
      </c>
      <c r="E11" s="21">
        <f>'4月'!E11</f>
        <v>551</v>
      </c>
      <c r="F11" s="11">
        <f>'12月'!H11</f>
        <v>45.609548167092925</v>
      </c>
      <c r="G11" s="12">
        <f>'12月'!I11</f>
        <v>535</v>
      </c>
      <c r="H11" s="11">
        <f>'12月'!J11</f>
        <v>45.641025641025642</v>
      </c>
      <c r="I11" s="12">
        <f>'12月'!K11</f>
        <v>534</v>
      </c>
      <c r="J11" s="15">
        <f>'12月'!L11</f>
        <v>45.851154833190762</v>
      </c>
      <c r="K11" s="12">
        <f>'12月'!M11</f>
        <v>536</v>
      </c>
      <c r="L11" s="11">
        <f>M11/'[1]1月'!$O$22*100</f>
        <v>46.061643835616437</v>
      </c>
      <c r="M11" s="12">
        <f>'[1]1月'!$L$22</f>
        <v>538</v>
      </c>
      <c r="N11"/>
    </row>
    <row r="12" spans="1:14" s="5" customFormat="1" ht="12.75" customHeight="1">
      <c r="A12" s="8" t="s">
        <v>10</v>
      </c>
      <c r="B12" s="20">
        <f>'4月'!B12</f>
        <v>41.7</v>
      </c>
      <c r="C12" s="21">
        <f>'4月'!C12</f>
        <v>728</v>
      </c>
      <c r="D12" s="20">
        <f>'4月'!D12</f>
        <v>43.4</v>
      </c>
      <c r="E12" s="21">
        <f>'4月'!E12</f>
        <v>737</v>
      </c>
      <c r="F12" s="11">
        <f>'12月'!H12</f>
        <v>45.81005586592179</v>
      </c>
      <c r="G12" s="12">
        <f>'12月'!I12</f>
        <v>738</v>
      </c>
      <c r="H12" s="11">
        <f>'12月'!J12</f>
        <v>45.991298943443134</v>
      </c>
      <c r="I12" s="12">
        <f>'12月'!K12</f>
        <v>740</v>
      </c>
      <c r="J12" s="15">
        <f>'12月'!L12</f>
        <v>45.841150719199497</v>
      </c>
      <c r="K12" s="12">
        <f>'12月'!M12</f>
        <v>733</v>
      </c>
      <c r="L12" s="11">
        <f>M12/'[1]1月'!$O$25*100</f>
        <v>45.989974937343362</v>
      </c>
      <c r="M12" s="12">
        <f>'[1]1月'!$L$25</f>
        <v>734</v>
      </c>
      <c r="N12"/>
    </row>
    <row r="13" spans="1:14" s="5" customFormat="1" ht="12.75" customHeight="1">
      <c r="A13" s="24" t="s">
        <v>19</v>
      </c>
      <c r="B13" s="20">
        <f>'4月'!B13</f>
        <v>30.8</v>
      </c>
      <c r="C13" s="21">
        <f>'4月'!C13</f>
        <v>1214</v>
      </c>
      <c r="D13" s="20">
        <f>'4月'!D13</f>
        <v>30.8</v>
      </c>
      <c r="E13" s="21">
        <f>'4月'!E13</f>
        <v>1197</v>
      </c>
      <c r="F13" s="11">
        <f>'12月'!H13</f>
        <v>32.295719844357976</v>
      </c>
      <c r="G13" s="12">
        <f>'12月'!I13</f>
        <v>1162</v>
      </c>
      <c r="H13" s="11">
        <f>'12月'!J13</f>
        <v>32.479821875869746</v>
      </c>
      <c r="I13" s="12">
        <f>'12月'!K13</f>
        <v>1167</v>
      </c>
      <c r="J13" s="15">
        <f>'12月'!L13</f>
        <v>32.450515751324225</v>
      </c>
      <c r="K13" s="12">
        <f>'12月'!M13</f>
        <v>1164</v>
      </c>
      <c r="L13" s="11">
        <f>M13/'[1]1月'!$O$28*100</f>
        <v>32.345540956108472</v>
      </c>
      <c r="M13" s="12">
        <f>'[1]1月'!$L$28</f>
        <v>1157</v>
      </c>
      <c r="N13"/>
    </row>
    <row r="14" spans="1:14" s="5" customFormat="1" ht="12.75" customHeight="1">
      <c r="A14" s="8" t="s">
        <v>11</v>
      </c>
      <c r="B14" s="20">
        <f ca="1">'4月'!B14</f>
        <v>35.799999999999997</v>
      </c>
      <c r="C14" s="10">
        <f>SUM(C5:C13)</f>
        <v>12899</v>
      </c>
      <c r="D14" s="20">
        <f>'4月'!D14</f>
        <v>37.200000000000003</v>
      </c>
      <c r="E14" s="10">
        <f>SUM(E5:E13)</f>
        <v>13009</v>
      </c>
      <c r="F14" s="11">
        <f>'12月'!H14</f>
        <v>39.1</v>
      </c>
      <c r="G14" s="10">
        <f>SUM(G5:G13)</f>
        <v>12966</v>
      </c>
      <c r="H14" s="11">
        <f>'12月'!J14</f>
        <v>39.196998577955284</v>
      </c>
      <c r="I14" s="10">
        <f>SUM(I5:I13)</f>
        <v>12955</v>
      </c>
      <c r="J14" s="15">
        <f>'12月'!L14</f>
        <v>39.207542593827682</v>
      </c>
      <c r="K14" s="10">
        <f>SUM(K5:K13)</f>
        <v>12933</v>
      </c>
      <c r="L14" s="11">
        <f>M14/'[1]1月'!$O$31*100</f>
        <v>39.299397920087578</v>
      </c>
      <c r="M14" s="10">
        <f>SUM(M5:M13)</f>
        <v>12924</v>
      </c>
      <c r="N14"/>
    </row>
    <row r="15" spans="1:14" s="5" customFormat="1" ht="12.75"/>
    <row r="16" spans="1:14" s="5" customFormat="1" ht="168.75" customHeight="1"/>
    <row r="17" spans="1:14" s="5" customFormat="1" ht="29.25" customHeight="1"/>
    <row r="18" spans="1:14" s="5" customFormat="1" ht="26.25" customHeight="1">
      <c r="A18" s="25" t="s">
        <v>12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4" s="5" customFormat="1" ht="12.75" customHeight="1">
      <c r="A19" s="18"/>
      <c r="B19" s="26" t="str">
        <f>B3</f>
        <v>27年3月末日</v>
      </c>
      <c r="C19" s="26"/>
      <c r="D19" s="26" t="str">
        <f>D3</f>
        <v>29年3月末日</v>
      </c>
      <c r="E19" s="26"/>
      <c r="F19" s="26" t="str">
        <f>F3</f>
        <v>元年10月末日</v>
      </c>
      <c r="G19" s="26"/>
      <c r="H19" s="26" t="str">
        <f>H3</f>
        <v>元年11月末日</v>
      </c>
      <c r="I19" s="26"/>
      <c r="J19" s="26" t="str">
        <f>J3</f>
        <v>元年12月末日</v>
      </c>
      <c r="K19" s="26"/>
      <c r="L19" s="26" t="str">
        <f>L3</f>
        <v>2年1月末日</v>
      </c>
      <c r="M19" s="26"/>
    </row>
    <row r="20" spans="1:14" s="5" customFormat="1" ht="12.75" customHeight="1">
      <c r="A20" s="19"/>
      <c r="B20" s="7" t="s">
        <v>1</v>
      </c>
      <c r="C20" s="7" t="s">
        <v>2</v>
      </c>
      <c r="D20" s="7" t="s">
        <v>1</v>
      </c>
      <c r="E20" s="7" t="s">
        <v>2</v>
      </c>
      <c r="F20" s="7" t="s">
        <v>1</v>
      </c>
      <c r="G20" s="7" t="s">
        <v>2</v>
      </c>
      <c r="H20" s="7" t="s">
        <v>1</v>
      </c>
      <c r="I20" s="7" t="s">
        <v>2</v>
      </c>
      <c r="J20" s="7" t="s">
        <v>1</v>
      </c>
      <c r="K20" s="7" t="s">
        <v>2</v>
      </c>
      <c r="L20" s="7" t="s">
        <v>1</v>
      </c>
      <c r="M20" s="7" t="s">
        <v>2</v>
      </c>
    </row>
    <row r="21" spans="1:14" s="5" customFormat="1" ht="12.75" customHeight="1">
      <c r="A21" s="8" t="s">
        <v>3</v>
      </c>
      <c r="B21" s="20">
        <v>9.1999999999999993</v>
      </c>
      <c r="C21" s="21">
        <v>817</v>
      </c>
      <c r="D21" s="20">
        <f>'4月'!D21</f>
        <v>7.5</v>
      </c>
      <c r="E21" s="21">
        <f>'4月'!E21</f>
        <v>371</v>
      </c>
      <c r="F21" s="11">
        <f>'12月'!H21</f>
        <v>7.1355341398400665</v>
      </c>
      <c r="G21" s="12">
        <f>'12月'!I21</f>
        <v>348</v>
      </c>
      <c r="H21" s="11">
        <f>'12月'!J21</f>
        <v>7.028688524590164</v>
      </c>
      <c r="I21" s="12">
        <f>'12月'!K21</f>
        <v>343</v>
      </c>
      <c r="J21" s="11">
        <f>'12月'!L21</f>
        <v>7.0063694267515926</v>
      </c>
      <c r="K21" s="12">
        <f>'12月'!M21</f>
        <v>341</v>
      </c>
      <c r="L21" s="11">
        <f>M21/'[1]1月'!$O$4*100</f>
        <v>6.9824922760041197</v>
      </c>
      <c r="M21" s="12">
        <f>'[1]1月'!$F$4</f>
        <v>339</v>
      </c>
      <c r="N21"/>
    </row>
    <row r="22" spans="1:14" s="5" customFormat="1" ht="12.75" customHeight="1">
      <c r="A22" s="8" t="s">
        <v>4</v>
      </c>
      <c r="B22" s="20">
        <v>11.4</v>
      </c>
      <c r="C22" s="21">
        <v>546</v>
      </c>
      <c r="D22" s="20">
        <f>'4月'!D22</f>
        <v>10.7</v>
      </c>
      <c r="E22" s="21">
        <f>'4月'!E22</f>
        <v>491</v>
      </c>
      <c r="F22" s="11">
        <f>'12月'!H22</f>
        <v>9.3195975083852431</v>
      </c>
      <c r="G22" s="12">
        <f>'12月'!I22</f>
        <v>389</v>
      </c>
      <c r="H22" s="11">
        <f>'12月'!J22</f>
        <v>9.3403948001925841</v>
      </c>
      <c r="I22" s="12">
        <f>'12月'!K22</f>
        <v>388</v>
      </c>
      <c r="J22" s="11">
        <f>'12月'!L22</f>
        <v>9.4330518697225578</v>
      </c>
      <c r="K22" s="12">
        <f>'12月'!M22</f>
        <v>391</v>
      </c>
      <c r="L22" s="11">
        <f>M22/'[1]1月'!$O$7*100</f>
        <v>9.3439845073832011</v>
      </c>
      <c r="M22" s="12">
        <f>'[1]1月'!$F$7</f>
        <v>386</v>
      </c>
      <c r="N22"/>
    </row>
    <row r="23" spans="1:14" s="5" customFormat="1" ht="12.75" customHeight="1">
      <c r="A23" s="8" t="s">
        <v>5</v>
      </c>
      <c r="B23" s="20">
        <v>4.7</v>
      </c>
      <c r="C23" s="21">
        <v>51</v>
      </c>
      <c r="D23" s="20">
        <f>'4月'!D23</f>
        <v>5.6</v>
      </c>
      <c r="E23" s="21">
        <f>'4月'!E23</f>
        <v>59</v>
      </c>
      <c r="F23" s="11">
        <f>'12月'!H23</f>
        <v>5.6759545923632606</v>
      </c>
      <c r="G23" s="12">
        <f>'12月'!I23</f>
        <v>55</v>
      </c>
      <c r="H23" s="11">
        <f>'12月'!J23</f>
        <v>5.6818181818181817</v>
      </c>
      <c r="I23" s="12">
        <f>'12月'!K23</f>
        <v>55</v>
      </c>
      <c r="J23" s="11">
        <f>'12月'!L23</f>
        <v>5.7053941908713695</v>
      </c>
      <c r="K23" s="12">
        <f>'12月'!M23</f>
        <v>55</v>
      </c>
      <c r="L23" s="11">
        <f>M23/'[1]1月'!$O$10*100</f>
        <v>5.7291666666666661</v>
      </c>
      <c r="M23" s="12">
        <f>'[1]1月'!$F$10</f>
        <v>55</v>
      </c>
      <c r="N23"/>
    </row>
    <row r="24" spans="1:14" s="5" customFormat="1" ht="12.75" customHeight="1">
      <c r="A24" s="8" t="s">
        <v>6</v>
      </c>
      <c r="B24" s="20">
        <v>13</v>
      </c>
      <c r="C24" s="21">
        <v>727</v>
      </c>
      <c r="D24" s="20">
        <f>'4月'!D24</f>
        <v>12.5</v>
      </c>
      <c r="E24" s="21">
        <f>'4月'!E24</f>
        <v>672</v>
      </c>
      <c r="F24" s="11">
        <f>'12月'!H24</f>
        <v>11.388244392884763</v>
      </c>
      <c r="G24" s="12">
        <f>'12月'!I24</f>
        <v>589</v>
      </c>
      <c r="H24" s="11">
        <f>'12月'!J24</f>
        <v>11.261872455902306</v>
      </c>
      <c r="I24" s="12">
        <f>'12月'!K24</f>
        <v>581</v>
      </c>
      <c r="J24" s="11">
        <f>'12月'!L24</f>
        <v>11.190845616757176</v>
      </c>
      <c r="K24" s="12">
        <f>'12月'!M24</f>
        <v>577</v>
      </c>
      <c r="L24" s="11">
        <f>M24/'[1]1月'!$O$13*100</f>
        <v>11.180244993194634</v>
      </c>
      <c r="M24" s="12">
        <f>'[1]1月'!$F$13</f>
        <v>575</v>
      </c>
      <c r="N24"/>
    </row>
    <row r="25" spans="1:14" s="5" customFormat="1" ht="12.75" customHeight="1">
      <c r="A25" s="8" t="s">
        <v>7</v>
      </c>
      <c r="B25" s="20">
        <v>10.6</v>
      </c>
      <c r="C25" s="21">
        <v>902</v>
      </c>
      <c r="D25" s="20">
        <f>'4月'!D25</f>
        <v>10.4</v>
      </c>
      <c r="E25" s="21">
        <f>'4月'!E25</f>
        <v>869</v>
      </c>
      <c r="F25" s="11">
        <f>'12月'!H25</f>
        <v>9.94424996758719</v>
      </c>
      <c r="G25" s="12">
        <f>'12月'!I25</f>
        <v>767</v>
      </c>
      <c r="H25" s="11">
        <f>'12月'!J25</f>
        <v>9.9300880372863798</v>
      </c>
      <c r="I25" s="12">
        <f>'12月'!K25</f>
        <v>767</v>
      </c>
      <c r="J25" s="11">
        <f>'12月'!L25</f>
        <v>9.8973892713339389</v>
      </c>
      <c r="K25" s="12">
        <f>'12月'!M25</f>
        <v>762</v>
      </c>
      <c r="L25" s="11">
        <f>M25/'[1]1月'!$O$16*100</f>
        <v>9.8225932689799116</v>
      </c>
      <c r="M25" s="12">
        <f>'[1]1月'!$F$16</f>
        <v>753</v>
      </c>
      <c r="N25"/>
    </row>
    <row r="26" spans="1:14" s="5" customFormat="1" ht="12.75" customHeight="1">
      <c r="A26" s="8" t="s">
        <v>8</v>
      </c>
      <c r="B26" s="20">
        <v>9.8000000000000007</v>
      </c>
      <c r="C26" s="21">
        <v>400</v>
      </c>
      <c r="D26" s="20">
        <f>'4月'!D26</f>
        <v>9.6999999999999993</v>
      </c>
      <c r="E26" s="21">
        <f>'4月'!E26</f>
        <v>368</v>
      </c>
      <c r="F26" s="11">
        <f>'12月'!H26</f>
        <v>9.7605893186003687</v>
      </c>
      <c r="G26" s="12">
        <f>'12月'!I26</f>
        <v>371</v>
      </c>
      <c r="H26" s="11">
        <f>'12月'!J26</f>
        <v>9.6995255666842386</v>
      </c>
      <c r="I26" s="12">
        <f>'12月'!K26</f>
        <v>368</v>
      </c>
      <c r="J26" s="11">
        <f>'12月'!L26</f>
        <v>9.7894736842105257</v>
      </c>
      <c r="K26" s="12">
        <f>'12月'!M26</f>
        <v>372</v>
      </c>
      <c r="L26" s="11">
        <f>M26/'[1]1月'!$O$19*100</f>
        <v>9.7889182058047481</v>
      </c>
      <c r="M26" s="12">
        <f>'[1]1月'!$F$19</f>
        <v>371</v>
      </c>
      <c r="N26"/>
    </row>
    <row r="27" spans="1:14" s="5" customFormat="1" ht="12.75" customHeight="1">
      <c r="A27" s="8" t="s">
        <v>9</v>
      </c>
      <c r="B27" s="20">
        <v>9.8000000000000007</v>
      </c>
      <c r="C27" s="21">
        <v>135</v>
      </c>
      <c r="D27" s="20">
        <f>'4月'!D27</f>
        <v>8.8000000000000007</v>
      </c>
      <c r="E27" s="21">
        <f>'4月'!E27</f>
        <v>117</v>
      </c>
      <c r="F27" s="11">
        <f>'12月'!H27</f>
        <v>8.4398976982097178</v>
      </c>
      <c r="G27" s="12">
        <f>'12月'!I27</f>
        <v>99</v>
      </c>
      <c r="H27" s="11">
        <f>'12月'!J27</f>
        <v>8.3760683760683747</v>
      </c>
      <c r="I27" s="12">
        <f>'12月'!K27</f>
        <v>98</v>
      </c>
      <c r="J27" s="11">
        <f>'12月'!L27</f>
        <v>8.297690333618478</v>
      </c>
      <c r="K27" s="12">
        <f>'12月'!M27</f>
        <v>97</v>
      </c>
      <c r="L27" s="11">
        <f>M27/'[1]1月'!$O$22*100</f>
        <v>8.3904109589041092</v>
      </c>
      <c r="M27" s="12">
        <f>'[1]1月'!$F$22</f>
        <v>98</v>
      </c>
      <c r="N27"/>
    </row>
    <row r="28" spans="1:14" s="5" customFormat="1" ht="12.75" customHeight="1">
      <c r="A28" s="8" t="s">
        <v>10</v>
      </c>
      <c r="B28" s="20">
        <v>7.7</v>
      </c>
      <c r="C28" s="21">
        <v>135</v>
      </c>
      <c r="D28" s="20">
        <f>'4月'!D28</f>
        <v>7.5</v>
      </c>
      <c r="E28" s="21">
        <f>'4月'!E28</f>
        <v>128</v>
      </c>
      <c r="F28" s="11">
        <f>'12月'!H28</f>
        <v>8.1936685288640589</v>
      </c>
      <c r="G28" s="12">
        <f>'12月'!I28</f>
        <v>132</v>
      </c>
      <c r="H28" s="11">
        <f>'12月'!J28</f>
        <v>8.2038533250466124</v>
      </c>
      <c r="I28" s="12">
        <f>'12月'!K28</f>
        <v>132</v>
      </c>
      <c r="J28" s="11">
        <f>'12月'!L28</f>
        <v>8.2551594746716699</v>
      </c>
      <c r="K28" s="12">
        <f>'12月'!M28</f>
        <v>132</v>
      </c>
      <c r="L28" s="11">
        <f>M28/'[1]1月'!$O$25*100</f>
        <v>8.3333333333333321</v>
      </c>
      <c r="M28" s="12">
        <f>'[1]1月'!$F$25</f>
        <v>133</v>
      </c>
      <c r="N28"/>
    </row>
    <row r="29" spans="1:14" s="5" customFormat="1" ht="12.75" customHeight="1">
      <c r="A29" s="24" t="s">
        <v>19</v>
      </c>
      <c r="B29" s="9">
        <v>11.2</v>
      </c>
      <c r="C29" s="10">
        <v>441</v>
      </c>
      <c r="D29" s="20">
        <f>'4月'!D29</f>
        <v>10.6</v>
      </c>
      <c r="E29" s="21">
        <f>'4月'!E29</f>
        <v>410</v>
      </c>
      <c r="F29" s="11">
        <f>'12月'!H29</f>
        <v>10.728182323513062</v>
      </c>
      <c r="G29" s="12">
        <f>'12月'!I29</f>
        <v>386</v>
      </c>
      <c r="H29" s="11">
        <f>'12月'!J29</f>
        <v>10.743111605900362</v>
      </c>
      <c r="I29" s="12">
        <f>'12月'!K29</f>
        <v>386</v>
      </c>
      <c r="J29" s="11">
        <f>'12月'!L29</f>
        <v>10.733203233900195</v>
      </c>
      <c r="K29" s="12">
        <f>'12月'!M29</f>
        <v>385</v>
      </c>
      <c r="L29" s="11">
        <f>M29/'[1]1月'!$O$28*100</f>
        <v>10.679340229242381</v>
      </c>
      <c r="M29" s="12">
        <f>'[1]1月'!$F$28</f>
        <v>382</v>
      </c>
      <c r="N29"/>
    </row>
    <row r="30" spans="1:14" s="5" customFormat="1" ht="12.75" customHeight="1">
      <c r="A30" s="8" t="s">
        <v>11</v>
      </c>
      <c r="B30" s="20">
        <f>'4月'!B30</f>
        <v>10.3</v>
      </c>
      <c r="C30" s="10">
        <f>SUM(C21:C29)</f>
        <v>4154</v>
      </c>
      <c r="D30" s="20">
        <f>'4月'!D30</f>
        <v>10</v>
      </c>
      <c r="E30" s="10">
        <f>SUM(E21:E29)</f>
        <v>3485</v>
      </c>
      <c r="F30" s="11">
        <f>'12月'!H30</f>
        <v>9.4777562862669242</v>
      </c>
      <c r="G30" s="10">
        <f>SUM(G21:G29)</f>
        <v>3136</v>
      </c>
      <c r="H30" s="11">
        <f>'12月'!J30</f>
        <v>9.4339051768479028</v>
      </c>
      <c r="I30" s="10">
        <f>SUM(I21:I29)</f>
        <v>3118</v>
      </c>
      <c r="J30" s="11">
        <f>'12月'!L30</f>
        <v>9.434305462923664</v>
      </c>
      <c r="K30" s="10">
        <f>SUM(K21:K29)</f>
        <v>3112</v>
      </c>
      <c r="L30" s="11">
        <f>M30/'[1]1月'!$O$31*100</f>
        <v>9.4021772182691734</v>
      </c>
      <c r="M30" s="10">
        <f>SUM(M21:M29)</f>
        <v>3092</v>
      </c>
      <c r="N30"/>
    </row>
    <row r="31" spans="1:14" s="5" customFormat="1" ht="12.75"/>
    <row r="32" spans="1:14" s="5" customFormat="1" ht="168.75" customHeight="1"/>
    <row r="33" s="5" customFormat="1" ht="12.75"/>
    <row r="34" s="5" customFormat="1" ht="12.75"/>
    <row r="35" s="5" customFormat="1" ht="12.75"/>
    <row r="36" s="5" customFormat="1" ht="12.75"/>
    <row r="37" s="5" customFormat="1" ht="12.75"/>
    <row r="38" s="5" customFormat="1" ht="12.75"/>
    <row r="39" s="5" customFormat="1" ht="12.75"/>
    <row r="40" s="5" customFormat="1" ht="12.75"/>
    <row r="41" s="5" customFormat="1" ht="12.75"/>
    <row r="42" s="5" customFormat="1" ht="12.75"/>
    <row r="43" s="5" customFormat="1" ht="12.75"/>
    <row r="44" s="5" customFormat="1" ht="12.75"/>
    <row r="45" s="5" customFormat="1" ht="12.75"/>
    <row r="46" s="5" customFormat="1" ht="12.75"/>
    <row r="47" s="5" customFormat="1" ht="12.75"/>
    <row r="48" s="5" customFormat="1" ht="12.75"/>
    <row r="49" s="5" customFormat="1" ht="12.75"/>
    <row r="50" s="5" customFormat="1" ht="12.75"/>
    <row r="51" s="5" customFormat="1" ht="12.75"/>
    <row r="52" s="5" customFormat="1" ht="12.75"/>
    <row r="53" s="5" customFormat="1" ht="12.75"/>
    <row r="54" s="5" customFormat="1" ht="12.75"/>
    <row r="55" s="5" customFormat="1" ht="12.75"/>
    <row r="56" s="5" customFormat="1" ht="12.75"/>
    <row r="57" s="5" customFormat="1" ht="12.75"/>
    <row r="58" s="5" customFormat="1" ht="12.75"/>
    <row r="59" s="5" customFormat="1" ht="12.75"/>
    <row r="60" s="5" customFormat="1" ht="12.75"/>
    <row r="61" s="5" customFormat="1" ht="12.75"/>
    <row r="62" s="5" customFormat="1" ht="12.75"/>
    <row r="63" s="5" customFormat="1" ht="12.75"/>
    <row r="64" s="5" customFormat="1" ht="12.75"/>
    <row r="65" s="5" customFormat="1" ht="12.75"/>
    <row r="66" s="5" customFormat="1" ht="12.75"/>
    <row r="67" s="5" customFormat="1" ht="12.75"/>
    <row r="68" s="5" customFormat="1" ht="12.75"/>
    <row r="69" s="5" customFormat="1" ht="12.75"/>
    <row r="70" s="5" customFormat="1" ht="12.75"/>
    <row r="71" s="5" customFormat="1" ht="12.75"/>
    <row r="72" s="5" customFormat="1" ht="12.75"/>
    <row r="73" s="5" customFormat="1" ht="12.75"/>
    <row r="74" s="5" customFormat="1" ht="12.75"/>
    <row r="75" s="5" customFormat="1" ht="12.75"/>
    <row r="76" s="5" customFormat="1" ht="12.75"/>
    <row r="77" s="5" customFormat="1" ht="12.75"/>
    <row r="78" s="5" customFormat="1" ht="12.75"/>
    <row r="79" s="5" customFormat="1" ht="12.75"/>
    <row r="80" s="5" customFormat="1" ht="12.75"/>
    <row r="81" s="5" customFormat="1" ht="12.75"/>
    <row r="82" s="5" customFormat="1" ht="12.75"/>
    <row r="83" s="5" customFormat="1" ht="12.75"/>
    <row r="84" s="5" customFormat="1" ht="12.75"/>
    <row r="85" s="5" customFormat="1" ht="12.75"/>
    <row r="86" s="5" customFormat="1" ht="12.75"/>
    <row r="87" s="5" customFormat="1" ht="12.75"/>
    <row r="88" s="5" customFormat="1" ht="12.75"/>
    <row r="89" s="5" customFormat="1" ht="12.75"/>
    <row r="90" s="5" customFormat="1" ht="12.75"/>
    <row r="91" s="5" customFormat="1" ht="12.75"/>
    <row r="92" s="5" customFormat="1" ht="12.75"/>
    <row r="93" s="5" customFormat="1" ht="12.75"/>
    <row r="94" s="5" customFormat="1" ht="12.75"/>
    <row r="95" s="5" customFormat="1" ht="12.75"/>
    <row r="96" s="5" customFormat="1" ht="12.75"/>
    <row r="97" s="5" customFormat="1" ht="12.75"/>
    <row r="98" s="5" customFormat="1" ht="12.75"/>
    <row r="99" s="5" customFormat="1" ht="12.75"/>
    <row r="100" s="5" customFormat="1" ht="12.75"/>
    <row r="101" s="5" customFormat="1" ht="12.75"/>
    <row r="102" s="5" customFormat="1" ht="12.75"/>
    <row r="103" s="5" customFormat="1" ht="12.75"/>
    <row r="104" s="5" customFormat="1" ht="12.75"/>
    <row r="105" s="5" customFormat="1" ht="12.75"/>
    <row r="106" s="5" customFormat="1" ht="12.75"/>
    <row r="107" s="5" customFormat="1" ht="12.75"/>
    <row r="108" s="5" customFormat="1" ht="12.75"/>
    <row r="109" s="5" customFormat="1" ht="12.75"/>
    <row r="110" s="5" customFormat="1" ht="12.75"/>
    <row r="111" s="13" customFormat="1" ht="11.25"/>
    <row r="112" s="13" customFormat="1" ht="11.25"/>
    <row r="113" s="13" customFormat="1" ht="11.25"/>
    <row r="114" s="13" customFormat="1" ht="11.25"/>
    <row r="115" s="13" customFormat="1" ht="11.25"/>
    <row r="116" s="13" customFormat="1" ht="11.25"/>
    <row r="117" s="13" customFormat="1" ht="11.25"/>
    <row r="118" s="13" customFormat="1" ht="11.25"/>
    <row r="119" s="13" customFormat="1" ht="11.25"/>
    <row r="120" s="13" customFormat="1" ht="11.25"/>
    <row r="121" s="13" customFormat="1" ht="11.25"/>
    <row r="122" s="13" customFormat="1" ht="11.25"/>
    <row r="123" s="13" customFormat="1" ht="11.25"/>
    <row r="124" s="13" customFormat="1" ht="11.25"/>
    <row r="125" s="13" customFormat="1" ht="11.25"/>
    <row r="126" s="13" customFormat="1" ht="11.25"/>
    <row r="127" s="13" customFormat="1" ht="11.25"/>
    <row r="128" s="13" customFormat="1" ht="11.25"/>
    <row r="129" s="13" customFormat="1" ht="11.25"/>
    <row r="130" s="13" customFormat="1" ht="11.25"/>
    <row r="131" s="13" customFormat="1" ht="11.25"/>
    <row r="132" s="13" customFormat="1" ht="11.25"/>
    <row r="133" s="13" customFormat="1" ht="11.25"/>
    <row r="134" s="13" customFormat="1" ht="11.25"/>
    <row r="135" s="13" customFormat="1" ht="11.25"/>
    <row r="136" s="13" customFormat="1" ht="11.25"/>
    <row r="137" s="13" customFormat="1" ht="11.25"/>
    <row r="138" s="13" customFormat="1" ht="11.25"/>
    <row r="139" s="13" customFormat="1" ht="11.25"/>
    <row r="140" s="13" customFormat="1" ht="11.25"/>
    <row r="141" s="13" customFormat="1" ht="11.25"/>
  </sheetData>
  <mergeCells count="14">
    <mergeCell ref="A2:M2"/>
    <mergeCell ref="B3:C3"/>
    <mergeCell ref="D3:E3"/>
    <mergeCell ref="F3:G3"/>
    <mergeCell ref="H3:I3"/>
    <mergeCell ref="J3:K3"/>
    <mergeCell ref="L3:M3"/>
    <mergeCell ref="A18:M18"/>
    <mergeCell ref="B19:C19"/>
    <mergeCell ref="D19:E19"/>
    <mergeCell ref="F19:G19"/>
    <mergeCell ref="H19:I19"/>
    <mergeCell ref="J19:K19"/>
    <mergeCell ref="L19:M19"/>
  </mergeCells>
  <phoneticPr fontId="10"/>
  <printOptions horizontalCentered="1"/>
  <pageMargins left="0.20196850393700802" right="0.23622047244094502" top="0.22795275590551212" bottom="0.19724409448818914" header="0.18818897637795301" footer="0.15748031496063003"/>
  <pageSetup paperSize="9" scale="87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J141"/>
  <sheetViews>
    <sheetView workbookViewId="0">
      <selection activeCell="P32" sqref="P32"/>
    </sheetView>
  </sheetViews>
  <sheetFormatPr defaultRowHeight="14.25"/>
  <cols>
    <col min="1" max="13" width="6.5" style="2" customWidth="1"/>
    <col min="14" max="46" width="6.75" style="2" customWidth="1"/>
    <col min="47" max="1024" width="10.75" style="2" customWidth="1"/>
    <col min="1025" max="1025" width="9" customWidth="1"/>
  </cols>
  <sheetData>
    <row r="1" spans="1:14" ht="24" customHeight="1"/>
    <row r="2" spans="1:14" s="3" customFormat="1" ht="26.25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4" s="5" customFormat="1" ht="12.75" customHeight="1">
      <c r="A3" s="4"/>
      <c r="B3" s="26" t="str">
        <f>'4月'!B3:C3</f>
        <v>27年3月末日</v>
      </c>
      <c r="C3" s="26"/>
      <c r="D3" s="26" t="s">
        <v>16</v>
      </c>
      <c r="E3" s="26"/>
      <c r="F3" s="26" t="s">
        <v>36</v>
      </c>
      <c r="G3" s="26"/>
      <c r="H3" s="26" t="s">
        <v>37</v>
      </c>
      <c r="I3" s="26"/>
      <c r="J3" s="26" t="s">
        <v>39</v>
      </c>
      <c r="K3" s="26"/>
      <c r="L3" s="26" t="s">
        <v>40</v>
      </c>
      <c r="M3" s="26"/>
    </row>
    <row r="4" spans="1:14" s="5" customFormat="1" ht="12.75" customHeight="1">
      <c r="A4" s="6"/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1</v>
      </c>
      <c r="I4" s="7" t="s">
        <v>2</v>
      </c>
      <c r="J4" s="7" t="s">
        <v>1</v>
      </c>
      <c r="K4" s="7" t="s">
        <v>2</v>
      </c>
      <c r="L4" s="7" t="s">
        <v>1</v>
      </c>
      <c r="M4" s="7" t="s">
        <v>2</v>
      </c>
    </row>
    <row r="5" spans="1:14" s="5" customFormat="1" ht="12.75" customHeight="1">
      <c r="A5" s="8" t="s">
        <v>3</v>
      </c>
      <c r="B5" s="20">
        <f>'4月'!B5</f>
        <v>42.2</v>
      </c>
      <c r="C5" s="21">
        <f>'4月'!C5</f>
        <v>2097</v>
      </c>
      <c r="D5" s="20">
        <f>'4月'!D5</f>
        <v>43.7</v>
      </c>
      <c r="E5" s="21">
        <f>'4月'!E5</f>
        <v>2151</v>
      </c>
      <c r="F5" s="11">
        <f>'1月'!H5</f>
        <v>45.327868852459019</v>
      </c>
      <c r="G5" s="12">
        <f>'1月'!I5</f>
        <v>2212</v>
      </c>
      <c r="H5" s="11">
        <f>'1月'!J5</f>
        <v>45.284569550030817</v>
      </c>
      <c r="I5" s="12">
        <f>'1月'!K5</f>
        <v>2204</v>
      </c>
      <c r="J5" s="11">
        <f>'1月'!L5</f>
        <v>45.520082389289392</v>
      </c>
      <c r="K5" s="12">
        <f>'1月'!M5</f>
        <v>2210</v>
      </c>
      <c r="L5" s="11">
        <f>M5/'[1]2月'!$O$4*100</f>
        <v>45.612582781456958</v>
      </c>
      <c r="M5" s="12">
        <v>2204</v>
      </c>
      <c r="N5"/>
    </row>
    <row r="6" spans="1:14" s="5" customFormat="1" ht="12.75" customHeight="1">
      <c r="A6" s="8" t="s">
        <v>4</v>
      </c>
      <c r="B6" s="20">
        <f>'4月'!B6</f>
        <v>33.6</v>
      </c>
      <c r="C6" s="21">
        <f>'4月'!C6</f>
        <v>1607</v>
      </c>
      <c r="D6" s="20">
        <f>'4月'!D6</f>
        <v>36.1</v>
      </c>
      <c r="E6" s="21">
        <f>'4月'!E6</f>
        <v>1662</v>
      </c>
      <c r="F6" s="11">
        <f>'1月'!H6</f>
        <v>37.915262397688977</v>
      </c>
      <c r="G6" s="12">
        <f>'1月'!I6</f>
        <v>1575</v>
      </c>
      <c r="H6" s="11">
        <f>'1月'!J6</f>
        <v>37.828709288299159</v>
      </c>
      <c r="I6" s="12">
        <f>'1月'!K6</f>
        <v>1568</v>
      </c>
      <c r="J6" s="11">
        <f>'1月'!L6</f>
        <v>37.908496732026144</v>
      </c>
      <c r="K6" s="12">
        <f>'1月'!M6</f>
        <v>1566</v>
      </c>
      <c r="L6" s="11">
        <f>M6/'[1]2月'!$O$7*100</f>
        <v>37.967914438502675</v>
      </c>
      <c r="M6" s="12">
        <v>1562</v>
      </c>
      <c r="N6"/>
    </row>
    <row r="7" spans="1:14" s="5" customFormat="1" ht="12.75" customHeight="1">
      <c r="A7" s="8" t="s">
        <v>5</v>
      </c>
      <c r="B7" s="20">
        <f>'4月'!B7</f>
        <v>45.2</v>
      </c>
      <c r="C7" s="21">
        <f>'4月'!C7</f>
        <v>488</v>
      </c>
      <c r="D7" s="20">
        <f>'4月'!D7</f>
        <v>47.2</v>
      </c>
      <c r="E7" s="21">
        <f>'4月'!E7</f>
        <v>501</v>
      </c>
      <c r="F7" s="11">
        <f>'1月'!H7</f>
        <v>52.066115702479344</v>
      </c>
      <c r="G7" s="12">
        <f>'1月'!I7</f>
        <v>504</v>
      </c>
      <c r="H7" s="11">
        <f>'1月'!J7</f>
        <v>52.074688796680505</v>
      </c>
      <c r="I7" s="12">
        <f>'1月'!K7</f>
        <v>502</v>
      </c>
      <c r="J7" s="11">
        <f>'1月'!L7</f>
        <v>51.979166666666664</v>
      </c>
      <c r="K7" s="12">
        <f>'1月'!M7</f>
        <v>499</v>
      </c>
      <c r="L7" s="11">
        <f>M7/'[1]2月'!$O$10*100</f>
        <v>52.400835073068897</v>
      </c>
      <c r="M7" s="12">
        <v>502</v>
      </c>
      <c r="N7"/>
    </row>
    <row r="8" spans="1:14" s="5" customFormat="1" ht="12.75" customHeight="1">
      <c r="A8" s="8" t="s">
        <v>6</v>
      </c>
      <c r="B8" s="20">
        <f>'4月'!B8</f>
        <v>29.6</v>
      </c>
      <c r="C8" s="21">
        <f>'4月'!C8</f>
        <v>1651</v>
      </c>
      <c r="D8" s="20">
        <f>'4月'!D8</f>
        <v>31.1</v>
      </c>
      <c r="E8" s="21">
        <f>'4月'!E8</f>
        <v>1673</v>
      </c>
      <c r="F8" s="11">
        <f>'1月'!H8</f>
        <v>33.10719131614654</v>
      </c>
      <c r="G8" s="12">
        <f>'1月'!I8</f>
        <v>1708</v>
      </c>
      <c r="H8" s="11">
        <f>'1月'!J8</f>
        <v>33.165244375484868</v>
      </c>
      <c r="I8" s="12">
        <f>'1月'!K8</f>
        <v>1710</v>
      </c>
      <c r="J8" s="11">
        <f>'1月'!L8</f>
        <v>33.268520318880029</v>
      </c>
      <c r="K8" s="12">
        <f>'1月'!M8</f>
        <v>1711</v>
      </c>
      <c r="L8" s="11">
        <f>M8/'[1]2月'!$O$13*100</f>
        <v>33.359314107560408</v>
      </c>
      <c r="M8" s="12">
        <v>1712</v>
      </c>
      <c r="N8"/>
    </row>
    <row r="9" spans="1:14" s="5" customFormat="1" ht="12.75" customHeight="1">
      <c r="A9" s="8" t="s">
        <v>7</v>
      </c>
      <c r="B9" s="20">
        <f>'4月'!B9</f>
        <v>36.799999999999997</v>
      </c>
      <c r="C9" s="21">
        <f>'4月'!C9</f>
        <v>3144</v>
      </c>
      <c r="D9" s="20">
        <f>'4月'!D9</f>
        <v>37.6</v>
      </c>
      <c r="E9" s="21">
        <f>'4月'!E9</f>
        <v>3141</v>
      </c>
      <c r="F9" s="11">
        <f>'1月'!H9</f>
        <v>40.044018643190057</v>
      </c>
      <c r="G9" s="12">
        <f>'1月'!I9</f>
        <v>3093</v>
      </c>
      <c r="H9" s="11">
        <f>'1月'!J9</f>
        <v>40.096116378750487</v>
      </c>
      <c r="I9" s="12">
        <f>'1月'!K9</f>
        <v>3087</v>
      </c>
      <c r="J9" s="11">
        <f>'1月'!L9</f>
        <v>40.203495956170102</v>
      </c>
      <c r="K9" s="12">
        <f>'1月'!M9</f>
        <v>3082</v>
      </c>
      <c r="L9" s="11">
        <f>M9/'[1]2月'!$O$16*100</f>
        <v>40.153986689286178</v>
      </c>
      <c r="M9" s="12">
        <v>3077</v>
      </c>
      <c r="N9"/>
    </row>
    <row r="10" spans="1:14" s="5" customFormat="1" ht="12.75" customHeight="1">
      <c r="A10" s="8" t="s">
        <v>8</v>
      </c>
      <c r="B10" s="20">
        <f>'4月'!B10</f>
        <v>34.9</v>
      </c>
      <c r="C10" s="21">
        <f>'4月'!C10</f>
        <v>1425</v>
      </c>
      <c r="D10" s="20">
        <f>'4月'!D10</f>
        <v>36.9</v>
      </c>
      <c r="E10" s="21">
        <f>'4月'!E10</f>
        <v>1396</v>
      </c>
      <c r="F10" s="11">
        <f>'1月'!H10</f>
        <v>37.480231945176598</v>
      </c>
      <c r="G10" s="12">
        <f>'1月'!I10</f>
        <v>1422</v>
      </c>
      <c r="H10" s="11">
        <f>'1月'!J10</f>
        <v>37.605263157894733</v>
      </c>
      <c r="I10" s="12">
        <f>'1月'!K10</f>
        <v>1429</v>
      </c>
      <c r="J10" s="11">
        <f>'1月'!L10</f>
        <v>37.651715039577837</v>
      </c>
      <c r="K10" s="12">
        <f>'1月'!M10</f>
        <v>1427</v>
      </c>
      <c r="L10" s="11">
        <f>M10/'[1]2月'!$O$19*100</f>
        <v>37.824245632609852</v>
      </c>
      <c r="M10" s="12">
        <v>1429</v>
      </c>
      <c r="N10"/>
    </row>
    <row r="11" spans="1:14" s="5" customFormat="1" ht="12.75" customHeight="1">
      <c r="A11" s="8" t="s">
        <v>9</v>
      </c>
      <c r="B11" s="20">
        <f>'4月'!B11</f>
        <v>39.5</v>
      </c>
      <c r="C11" s="21">
        <f>'4月'!C11</f>
        <v>545</v>
      </c>
      <c r="D11" s="20">
        <f>'4月'!D11</f>
        <v>41.5</v>
      </c>
      <c r="E11" s="21">
        <f>'4月'!E11</f>
        <v>551</v>
      </c>
      <c r="F11" s="11">
        <f>'1月'!H11</f>
        <v>45.641025641025642</v>
      </c>
      <c r="G11" s="12">
        <f>'1月'!I11</f>
        <v>534</v>
      </c>
      <c r="H11" s="11">
        <f>'1月'!J11</f>
        <v>45.851154833190762</v>
      </c>
      <c r="I11" s="12">
        <f>'1月'!K11</f>
        <v>536</v>
      </c>
      <c r="J11" s="11">
        <f>'1月'!L11</f>
        <v>46.061643835616437</v>
      </c>
      <c r="K11" s="12">
        <f>'1月'!M11</f>
        <v>538</v>
      </c>
      <c r="L11" s="11">
        <f>M11/'[1]2月'!$O$22*100</f>
        <v>46.272493573264782</v>
      </c>
      <c r="M11" s="12">
        <v>540</v>
      </c>
      <c r="N11"/>
    </row>
    <row r="12" spans="1:14" s="5" customFormat="1" ht="12.75" customHeight="1">
      <c r="A12" s="8" t="s">
        <v>10</v>
      </c>
      <c r="B12" s="20">
        <f>'4月'!B12</f>
        <v>41.7</v>
      </c>
      <c r="C12" s="21">
        <f>'4月'!C12</f>
        <v>728</v>
      </c>
      <c r="D12" s="20">
        <f>'4月'!D12</f>
        <v>43.4</v>
      </c>
      <c r="E12" s="21">
        <f>'4月'!E12</f>
        <v>737</v>
      </c>
      <c r="F12" s="11">
        <f>'1月'!H12</f>
        <v>45.991298943443134</v>
      </c>
      <c r="G12" s="12">
        <f>'1月'!I12</f>
        <v>740</v>
      </c>
      <c r="H12" s="11">
        <f>'1月'!J12</f>
        <v>45.841150719199497</v>
      </c>
      <c r="I12" s="12">
        <f>'1月'!K12</f>
        <v>733</v>
      </c>
      <c r="J12" s="11">
        <f>'1月'!L12</f>
        <v>45.989974937343362</v>
      </c>
      <c r="K12" s="12">
        <f>'1月'!M12</f>
        <v>734</v>
      </c>
      <c r="L12" s="11">
        <f>M12/'[1]2月'!$O$25*100</f>
        <v>45.956112852664575</v>
      </c>
      <c r="M12" s="12">
        <v>733</v>
      </c>
      <c r="N12"/>
    </row>
    <row r="13" spans="1:14" s="5" customFormat="1" ht="12.75" customHeight="1">
      <c r="A13" s="24" t="s">
        <v>19</v>
      </c>
      <c r="B13" s="20">
        <f>'4月'!B13</f>
        <v>30.8</v>
      </c>
      <c r="C13" s="21">
        <f>'4月'!C13</f>
        <v>1214</v>
      </c>
      <c r="D13" s="20">
        <f>'4月'!D13</f>
        <v>30.8</v>
      </c>
      <c r="E13" s="21">
        <f>'4月'!E13</f>
        <v>1197</v>
      </c>
      <c r="F13" s="11">
        <f>'1月'!H13</f>
        <v>32.479821875869746</v>
      </c>
      <c r="G13" s="12">
        <f>'1月'!I13</f>
        <v>1167</v>
      </c>
      <c r="H13" s="11">
        <f>'1月'!J13</f>
        <v>32.450515751324225</v>
      </c>
      <c r="I13" s="12">
        <f>'1月'!K13</f>
        <v>1164</v>
      </c>
      <c r="J13" s="11">
        <f>'1月'!L13</f>
        <v>32.345540956108472</v>
      </c>
      <c r="K13" s="12">
        <f>'1月'!M13</f>
        <v>1157</v>
      </c>
      <c r="L13" s="11">
        <f>M13/'[1]2月'!$O$28*100</f>
        <v>32.216638749302071</v>
      </c>
      <c r="M13" s="12">
        <v>1154</v>
      </c>
      <c r="N13"/>
    </row>
    <row r="14" spans="1:14" s="5" customFormat="1" ht="12.75" customHeight="1">
      <c r="A14" s="8" t="s">
        <v>11</v>
      </c>
      <c r="B14" s="20">
        <f ca="1">'4月'!B14</f>
        <v>35.799999999999997</v>
      </c>
      <c r="C14" s="10">
        <f>SUM(C5:C13)</f>
        <v>12899</v>
      </c>
      <c r="D14" s="20">
        <f>'4月'!D14</f>
        <v>37.200000000000003</v>
      </c>
      <c r="E14" s="10">
        <f>SUM(E5:E13)</f>
        <v>13009</v>
      </c>
      <c r="F14" s="11">
        <f>'1月'!H14</f>
        <v>39.196998577955284</v>
      </c>
      <c r="G14" s="10">
        <f>SUM(G5:G13)</f>
        <v>12955</v>
      </c>
      <c r="H14" s="11">
        <f>'1月'!J14</f>
        <v>39.207542593827682</v>
      </c>
      <c r="I14" s="10">
        <f>SUM(I5:I13)</f>
        <v>12933</v>
      </c>
      <c r="J14" s="11">
        <f>'1月'!L14</f>
        <v>39.299397920087578</v>
      </c>
      <c r="K14" s="10">
        <f>SUM(K5:K13)</f>
        <v>12924</v>
      </c>
      <c r="L14" s="11">
        <f>M14/'[1]2月'!$O$31*100</f>
        <v>39.343712866762132</v>
      </c>
      <c r="M14" s="10">
        <f>SUM(M5:M13)</f>
        <v>12913</v>
      </c>
      <c r="N14"/>
    </row>
    <row r="15" spans="1:14" s="5" customFormat="1" ht="12.75"/>
    <row r="16" spans="1:14" s="5" customFormat="1" ht="168.75" customHeight="1"/>
    <row r="17" spans="1:14" s="5" customFormat="1" ht="29.25" customHeight="1"/>
    <row r="18" spans="1:14" s="5" customFormat="1" ht="26.25" customHeight="1">
      <c r="A18" s="25" t="s">
        <v>12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4" s="5" customFormat="1" ht="12.75" customHeight="1">
      <c r="A19" s="4"/>
      <c r="B19" s="26" t="str">
        <f>B3</f>
        <v>27年3月末日</v>
      </c>
      <c r="C19" s="26"/>
      <c r="D19" s="26" t="str">
        <f>D3</f>
        <v>29年3月末日</v>
      </c>
      <c r="E19" s="26"/>
      <c r="F19" s="26" t="str">
        <f>F3</f>
        <v>元年11月末日</v>
      </c>
      <c r="G19" s="26"/>
      <c r="H19" s="26" t="str">
        <f>H3</f>
        <v>元年12月末日</v>
      </c>
      <c r="I19" s="26"/>
      <c r="J19" s="26" t="str">
        <f>J3</f>
        <v>2年1月末日</v>
      </c>
      <c r="K19" s="26"/>
      <c r="L19" s="26" t="str">
        <f>L3</f>
        <v>2年2月末日</v>
      </c>
      <c r="M19" s="26"/>
    </row>
    <row r="20" spans="1:14" s="5" customFormat="1" ht="12.75" customHeight="1">
      <c r="A20" s="6"/>
      <c r="B20" s="7" t="s">
        <v>1</v>
      </c>
      <c r="C20" s="7" t="s">
        <v>2</v>
      </c>
      <c r="D20" s="7" t="s">
        <v>1</v>
      </c>
      <c r="E20" s="7" t="s">
        <v>2</v>
      </c>
      <c r="F20" s="7" t="s">
        <v>1</v>
      </c>
      <c r="G20" s="7" t="s">
        <v>2</v>
      </c>
      <c r="H20" s="7" t="s">
        <v>1</v>
      </c>
      <c r="I20" s="7" t="s">
        <v>2</v>
      </c>
      <c r="J20" s="7" t="s">
        <v>1</v>
      </c>
      <c r="K20" s="7" t="s">
        <v>2</v>
      </c>
      <c r="L20" s="7" t="s">
        <v>1</v>
      </c>
      <c r="M20" s="7" t="s">
        <v>2</v>
      </c>
    </row>
    <row r="21" spans="1:14" s="5" customFormat="1" ht="12.75" customHeight="1">
      <c r="A21" s="8" t="s">
        <v>3</v>
      </c>
      <c r="B21" s="20">
        <v>9.1999999999999993</v>
      </c>
      <c r="C21" s="21">
        <v>817</v>
      </c>
      <c r="D21" s="20">
        <f>'4月'!D21</f>
        <v>7.5</v>
      </c>
      <c r="E21" s="21">
        <f>'4月'!E21</f>
        <v>371</v>
      </c>
      <c r="F21" s="11">
        <f>'1月'!H21</f>
        <v>7.028688524590164</v>
      </c>
      <c r="G21" s="12">
        <f>'1月'!I21</f>
        <v>343</v>
      </c>
      <c r="H21" s="11">
        <f>'1月'!J21</f>
        <v>7.0063694267515926</v>
      </c>
      <c r="I21" s="12">
        <f>'1月'!K21</f>
        <v>341</v>
      </c>
      <c r="J21" s="11">
        <f>'1月'!L21</f>
        <v>6.9824922760041197</v>
      </c>
      <c r="K21" s="12">
        <f>'1月'!M21</f>
        <v>339</v>
      </c>
      <c r="L21" s="11">
        <f>M21/'[1]2月'!$O$4*100</f>
        <v>6.9743377483443707</v>
      </c>
      <c r="M21" s="12">
        <v>337</v>
      </c>
      <c r="N21"/>
    </row>
    <row r="22" spans="1:14" s="5" customFormat="1" ht="12.75" customHeight="1">
      <c r="A22" s="8" t="s">
        <v>4</v>
      </c>
      <c r="B22" s="20">
        <v>11.4</v>
      </c>
      <c r="C22" s="21">
        <v>546</v>
      </c>
      <c r="D22" s="20">
        <f>'4月'!D22</f>
        <v>10.7</v>
      </c>
      <c r="E22" s="21">
        <f>'4月'!E22</f>
        <v>491</v>
      </c>
      <c r="F22" s="11">
        <f>'1月'!H22</f>
        <v>9.3403948001925841</v>
      </c>
      <c r="G22" s="12">
        <f>'1月'!I22</f>
        <v>388</v>
      </c>
      <c r="H22" s="11">
        <f>'1月'!J22</f>
        <v>9.4330518697225578</v>
      </c>
      <c r="I22" s="12">
        <f>'1月'!K22</f>
        <v>391</v>
      </c>
      <c r="J22" s="11">
        <f>'1月'!L22</f>
        <v>9.3439845073832011</v>
      </c>
      <c r="K22" s="12">
        <f>'1月'!M22</f>
        <v>386</v>
      </c>
      <c r="L22" s="11">
        <f>M22/'[1]2月'!$O$7*100</f>
        <v>9.3339815264948953</v>
      </c>
      <c r="M22" s="12">
        <v>384</v>
      </c>
      <c r="N22"/>
    </row>
    <row r="23" spans="1:14" s="5" customFormat="1" ht="12.75" customHeight="1">
      <c r="A23" s="8" t="s">
        <v>5</v>
      </c>
      <c r="B23" s="20">
        <v>4.7</v>
      </c>
      <c r="C23" s="21">
        <v>51</v>
      </c>
      <c r="D23" s="20">
        <f>'4月'!D23</f>
        <v>5.6</v>
      </c>
      <c r="E23" s="21">
        <f>'4月'!E23</f>
        <v>59</v>
      </c>
      <c r="F23" s="11">
        <f>'1月'!H23</f>
        <v>5.6818181818181817</v>
      </c>
      <c r="G23" s="12">
        <f>'1月'!I23</f>
        <v>55</v>
      </c>
      <c r="H23" s="11">
        <f>'1月'!J23</f>
        <v>5.7053941908713695</v>
      </c>
      <c r="I23" s="12">
        <f>'1月'!K23</f>
        <v>55</v>
      </c>
      <c r="J23" s="11">
        <f>'1月'!L23</f>
        <v>5.7291666666666661</v>
      </c>
      <c r="K23" s="12">
        <f>'1月'!M23</f>
        <v>55</v>
      </c>
      <c r="L23" s="11">
        <f>M23/'[1]2月'!$O$10*100</f>
        <v>5.7411273486430066</v>
      </c>
      <c r="M23" s="12">
        <v>55</v>
      </c>
      <c r="N23"/>
    </row>
    <row r="24" spans="1:14" s="5" customFormat="1" ht="12.75" customHeight="1">
      <c r="A24" s="8" t="s">
        <v>6</v>
      </c>
      <c r="B24" s="20">
        <v>13</v>
      </c>
      <c r="C24" s="21">
        <v>727</v>
      </c>
      <c r="D24" s="20">
        <f>'4月'!D24</f>
        <v>12.5</v>
      </c>
      <c r="E24" s="21">
        <f>'4月'!E24</f>
        <v>672</v>
      </c>
      <c r="F24" s="11">
        <f>'1月'!H24</f>
        <v>11.261872455902306</v>
      </c>
      <c r="G24" s="12">
        <f>'1月'!I24</f>
        <v>581</v>
      </c>
      <c r="H24" s="11">
        <f>'1月'!J24</f>
        <v>11.190845616757176</v>
      </c>
      <c r="I24" s="12">
        <f>'1月'!K24</f>
        <v>577</v>
      </c>
      <c r="J24" s="11">
        <f>'1月'!L24</f>
        <v>11.180244993194634</v>
      </c>
      <c r="K24" s="12">
        <f>'1月'!M24</f>
        <v>575</v>
      </c>
      <c r="L24" s="11">
        <f>M24/'[1]2月'!$O$13*100</f>
        <v>11.184723304754481</v>
      </c>
      <c r="M24" s="12">
        <v>574</v>
      </c>
      <c r="N24"/>
    </row>
    <row r="25" spans="1:14" s="5" customFormat="1" ht="12.75" customHeight="1">
      <c r="A25" s="8" t="s">
        <v>7</v>
      </c>
      <c r="B25" s="20">
        <v>10.6</v>
      </c>
      <c r="C25" s="21">
        <v>902</v>
      </c>
      <c r="D25" s="20">
        <f>'4月'!D25</f>
        <v>10.4</v>
      </c>
      <c r="E25" s="21">
        <f>'4月'!E25</f>
        <v>869</v>
      </c>
      <c r="F25" s="11">
        <f>'1月'!H25</f>
        <v>9.9300880372863798</v>
      </c>
      <c r="G25" s="12">
        <f>'1月'!I25</f>
        <v>767</v>
      </c>
      <c r="H25" s="11">
        <f>'1月'!J25</f>
        <v>9.8973892713339389</v>
      </c>
      <c r="I25" s="12">
        <f>'1月'!K25</f>
        <v>762</v>
      </c>
      <c r="J25" s="11">
        <f>'1月'!L25</f>
        <v>9.8225932689799116</v>
      </c>
      <c r="K25" s="12">
        <f>'1月'!M25</f>
        <v>753</v>
      </c>
      <c r="L25" s="11">
        <f>M25/'[1]2月'!$O$16*100</f>
        <v>9.8003392927052069</v>
      </c>
      <c r="M25" s="12">
        <v>751</v>
      </c>
      <c r="N25"/>
    </row>
    <row r="26" spans="1:14" s="5" customFormat="1" ht="12.75" customHeight="1">
      <c r="A26" s="8" t="s">
        <v>8</v>
      </c>
      <c r="B26" s="20">
        <v>9.8000000000000007</v>
      </c>
      <c r="C26" s="21">
        <v>400</v>
      </c>
      <c r="D26" s="20">
        <f>'4月'!D26</f>
        <v>9.6999999999999993</v>
      </c>
      <c r="E26" s="21">
        <f>'4月'!E26</f>
        <v>368</v>
      </c>
      <c r="F26" s="11">
        <f>'1月'!H26</f>
        <v>9.6995255666842386</v>
      </c>
      <c r="G26" s="12">
        <f>'1月'!I26</f>
        <v>368</v>
      </c>
      <c r="H26" s="11">
        <f>'1月'!J26</f>
        <v>9.7894736842105257</v>
      </c>
      <c r="I26" s="12">
        <f>'1月'!K26</f>
        <v>372</v>
      </c>
      <c r="J26" s="11">
        <f>'1月'!L26</f>
        <v>9.7889182058047481</v>
      </c>
      <c r="K26" s="12">
        <f>'1月'!M26</f>
        <v>371</v>
      </c>
      <c r="L26" s="11">
        <f>M26/'[1]2月'!$O$19*100</f>
        <v>9.7141344626786648</v>
      </c>
      <c r="M26" s="12">
        <v>367</v>
      </c>
      <c r="N26"/>
    </row>
    <row r="27" spans="1:14" s="5" customFormat="1" ht="12.75" customHeight="1">
      <c r="A27" s="8" t="s">
        <v>9</v>
      </c>
      <c r="B27" s="20">
        <v>9.8000000000000007</v>
      </c>
      <c r="C27" s="21">
        <v>135</v>
      </c>
      <c r="D27" s="20">
        <f>'4月'!D27</f>
        <v>8.8000000000000007</v>
      </c>
      <c r="E27" s="21">
        <f>'4月'!E27</f>
        <v>117</v>
      </c>
      <c r="F27" s="11">
        <f>'1月'!H27</f>
        <v>8.3760683760683747</v>
      </c>
      <c r="G27" s="12">
        <f>'1月'!I27</f>
        <v>98</v>
      </c>
      <c r="H27" s="11">
        <f>'1月'!J27</f>
        <v>8.297690333618478</v>
      </c>
      <c r="I27" s="12">
        <f>'1月'!K27</f>
        <v>97</v>
      </c>
      <c r="J27" s="11">
        <f>'1月'!L27</f>
        <v>8.3904109589041092</v>
      </c>
      <c r="K27" s="12">
        <f>'1月'!M27</f>
        <v>98</v>
      </c>
      <c r="L27" s="11">
        <f>M27/'[1]2月'!$O$22*100</f>
        <v>8.3976006855184231</v>
      </c>
      <c r="M27" s="12">
        <v>98</v>
      </c>
      <c r="N27"/>
    </row>
    <row r="28" spans="1:14" s="5" customFormat="1" ht="12.75" customHeight="1">
      <c r="A28" s="8" t="s">
        <v>10</v>
      </c>
      <c r="B28" s="20">
        <v>7.7</v>
      </c>
      <c r="C28" s="21">
        <v>135</v>
      </c>
      <c r="D28" s="20">
        <f>'4月'!D28</f>
        <v>7.5</v>
      </c>
      <c r="E28" s="21">
        <f>'4月'!E28</f>
        <v>128</v>
      </c>
      <c r="F28" s="11">
        <f>'1月'!H28</f>
        <v>8.2038533250466124</v>
      </c>
      <c r="G28" s="12">
        <f>'1月'!I28</f>
        <v>132</v>
      </c>
      <c r="H28" s="11">
        <f>'1月'!J28</f>
        <v>8.2551594746716699</v>
      </c>
      <c r="I28" s="12">
        <f>'1月'!K28</f>
        <v>132</v>
      </c>
      <c r="J28" s="11">
        <f>'1月'!L28</f>
        <v>8.3333333333333321</v>
      </c>
      <c r="K28" s="12">
        <f>'1月'!M28</f>
        <v>133</v>
      </c>
      <c r="L28" s="11">
        <f>M28/'[1]2月'!$O$25*100</f>
        <v>8.2131661442006276</v>
      </c>
      <c r="M28" s="12">
        <v>131</v>
      </c>
      <c r="N28"/>
    </row>
    <row r="29" spans="1:14" s="5" customFormat="1" ht="12.75" customHeight="1">
      <c r="A29" s="24" t="s">
        <v>19</v>
      </c>
      <c r="B29" s="9">
        <v>11.2</v>
      </c>
      <c r="C29" s="10">
        <v>441</v>
      </c>
      <c r="D29" s="20">
        <f>'4月'!D29</f>
        <v>10.6</v>
      </c>
      <c r="E29" s="21">
        <f>'4月'!E29</f>
        <v>410</v>
      </c>
      <c r="F29" s="11">
        <f>'1月'!H29</f>
        <v>10.743111605900362</v>
      </c>
      <c r="G29" s="12">
        <f>'1月'!I29</f>
        <v>386</v>
      </c>
      <c r="H29" s="11">
        <f>'1月'!J29</f>
        <v>10.733203233900195</v>
      </c>
      <c r="I29" s="12">
        <f>'1月'!K29</f>
        <v>385</v>
      </c>
      <c r="J29" s="11">
        <f>'1月'!L29</f>
        <v>10.679340229242381</v>
      </c>
      <c r="K29" s="12">
        <f>'1月'!M29</f>
        <v>382</v>
      </c>
      <c r="L29" s="11">
        <f>M29/'[1]2月'!$O$28*100</f>
        <v>10.776102735901731</v>
      </c>
      <c r="M29" s="12">
        <v>386</v>
      </c>
      <c r="N29"/>
    </row>
    <row r="30" spans="1:14" s="5" customFormat="1" ht="12.75" customHeight="1">
      <c r="A30" s="8" t="s">
        <v>11</v>
      </c>
      <c r="B30" s="20">
        <f>'4月'!B30</f>
        <v>10.3</v>
      </c>
      <c r="C30" s="10">
        <f>SUM(C21:C29)</f>
        <v>4154</v>
      </c>
      <c r="D30" s="20">
        <f>'4月'!D30</f>
        <v>10</v>
      </c>
      <c r="E30" s="10">
        <f>SUM(E21:E29)</f>
        <v>3485</v>
      </c>
      <c r="F30" s="11">
        <f>'1月'!H30</f>
        <v>9.4339051768479028</v>
      </c>
      <c r="G30" s="10">
        <f>SUM(G21:G29)</f>
        <v>3118</v>
      </c>
      <c r="H30" s="11">
        <f>'1月'!J30</f>
        <v>9.434305462923664</v>
      </c>
      <c r="I30" s="10">
        <f>SUM(I21:I29)</f>
        <v>3112</v>
      </c>
      <c r="J30" s="11">
        <f>'1月'!L30</f>
        <v>9.4021772182691734</v>
      </c>
      <c r="K30" s="10">
        <f>SUM(K21:K29)</f>
        <v>3092</v>
      </c>
      <c r="L30" s="11">
        <f>M30/'[1]2月'!$O$31*100</f>
        <v>9.3933761920721484</v>
      </c>
      <c r="M30" s="10">
        <f>SUM(M21:M29)</f>
        <v>3083</v>
      </c>
      <c r="N30"/>
    </row>
    <row r="31" spans="1:14" s="5" customFormat="1" ht="12.75"/>
    <row r="32" spans="1:14" s="5" customFormat="1" ht="168.75" customHeight="1"/>
    <row r="33" s="5" customFormat="1" ht="12.75"/>
    <row r="34" s="5" customFormat="1" ht="12.75"/>
    <row r="35" s="5" customFormat="1" ht="12.75"/>
    <row r="36" s="5" customFormat="1" ht="12.75"/>
    <row r="37" s="5" customFormat="1" ht="12.75"/>
    <row r="38" s="5" customFormat="1" ht="12.75"/>
    <row r="39" s="5" customFormat="1" ht="12.75"/>
    <row r="40" s="5" customFormat="1" ht="12.75"/>
    <row r="41" s="5" customFormat="1" ht="12.75"/>
    <row r="42" s="5" customFormat="1" ht="12.75"/>
    <row r="43" s="5" customFormat="1" ht="12.75"/>
    <row r="44" s="5" customFormat="1" ht="12.75"/>
    <row r="45" s="5" customFormat="1" ht="12.75"/>
    <row r="46" s="5" customFormat="1" ht="12.75"/>
    <row r="47" s="5" customFormat="1" ht="12.75"/>
    <row r="48" s="5" customFormat="1" ht="12.75"/>
    <row r="49" s="5" customFormat="1" ht="12.75"/>
    <row r="50" s="5" customFormat="1" ht="12.75"/>
    <row r="51" s="5" customFormat="1" ht="12.75"/>
    <row r="52" s="5" customFormat="1" ht="12.75"/>
    <row r="53" s="5" customFormat="1" ht="12.75"/>
    <row r="54" s="5" customFormat="1" ht="12.75"/>
    <row r="55" s="5" customFormat="1" ht="12.75"/>
    <row r="56" s="5" customFormat="1" ht="12.75"/>
    <row r="57" s="5" customFormat="1" ht="12.75"/>
    <row r="58" s="5" customFormat="1" ht="12.75"/>
    <row r="59" s="5" customFormat="1" ht="12.75"/>
    <row r="60" s="5" customFormat="1" ht="12.75"/>
    <row r="61" s="5" customFormat="1" ht="12.75"/>
    <row r="62" s="5" customFormat="1" ht="12.75"/>
    <row r="63" s="5" customFormat="1" ht="12.75"/>
    <row r="64" s="5" customFormat="1" ht="12.75"/>
    <row r="65" s="5" customFormat="1" ht="12.75"/>
    <row r="66" s="5" customFormat="1" ht="12.75"/>
    <row r="67" s="5" customFormat="1" ht="12.75"/>
    <row r="68" s="5" customFormat="1" ht="12.75"/>
    <row r="69" s="5" customFormat="1" ht="12.75"/>
    <row r="70" s="5" customFormat="1" ht="12.75"/>
    <row r="71" s="5" customFormat="1" ht="12.75"/>
    <row r="72" s="5" customFormat="1" ht="12.75"/>
    <row r="73" s="5" customFormat="1" ht="12.75"/>
    <row r="74" s="5" customFormat="1" ht="12.75"/>
    <row r="75" s="5" customFormat="1" ht="12.75"/>
    <row r="76" s="5" customFormat="1" ht="12.75"/>
    <row r="77" s="5" customFormat="1" ht="12.75"/>
    <row r="78" s="5" customFormat="1" ht="12.75"/>
    <row r="79" s="5" customFormat="1" ht="12.75"/>
    <row r="80" s="5" customFormat="1" ht="12.75"/>
    <row r="81" s="5" customFormat="1" ht="12.75"/>
    <row r="82" s="5" customFormat="1" ht="12.75"/>
    <row r="83" s="5" customFormat="1" ht="12.75"/>
    <row r="84" s="5" customFormat="1" ht="12.75"/>
    <row r="85" s="5" customFormat="1" ht="12.75"/>
    <row r="86" s="5" customFormat="1" ht="12.75"/>
    <row r="87" s="5" customFormat="1" ht="12.75"/>
    <row r="88" s="5" customFormat="1" ht="12.75"/>
    <row r="89" s="5" customFormat="1" ht="12.75"/>
    <row r="90" s="5" customFormat="1" ht="12.75"/>
    <row r="91" s="5" customFormat="1" ht="12.75"/>
    <row r="92" s="5" customFormat="1" ht="12.75"/>
    <row r="93" s="5" customFormat="1" ht="12.75"/>
    <row r="94" s="5" customFormat="1" ht="12.75"/>
    <row r="95" s="5" customFormat="1" ht="12.75"/>
    <row r="96" s="5" customFormat="1" ht="12.75"/>
    <row r="97" s="5" customFormat="1" ht="12.75"/>
    <row r="98" s="5" customFormat="1" ht="12.75"/>
    <row r="99" s="5" customFormat="1" ht="12.75"/>
    <row r="100" s="5" customFormat="1" ht="12.75"/>
    <row r="101" s="5" customFormat="1" ht="12.75"/>
    <row r="102" s="5" customFormat="1" ht="12.75"/>
    <row r="103" s="5" customFormat="1" ht="12.75"/>
    <row r="104" s="5" customFormat="1" ht="12.75"/>
    <row r="105" s="5" customFormat="1" ht="12.75"/>
    <row r="106" s="5" customFormat="1" ht="12.75"/>
    <row r="107" s="5" customFormat="1" ht="12.75"/>
    <row r="108" s="5" customFormat="1" ht="12.75"/>
    <row r="109" s="5" customFormat="1" ht="12.75"/>
    <row r="110" s="5" customFormat="1" ht="12.75"/>
    <row r="111" s="13" customFormat="1" ht="11.25"/>
    <row r="112" s="13" customFormat="1" ht="11.25"/>
    <row r="113" s="13" customFormat="1" ht="11.25"/>
    <row r="114" s="13" customFormat="1" ht="11.25"/>
    <row r="115" s="13" customFormat="1" ht="11.25"/>
    <row r="116" s="13" customFormat="1" ht="11.25"/>
    <row r="117" s="13" customFormat="1" ht="11.25"/>
    <row r="118" s="13" customFormat="1" ht="11.25"/>
    <row r="119" s="13" customFormat="1" ht="11.25"/>
    <row r="120" s="13" customFormat="1" ht="11.25"/>
    <row r="121" s="13" customFormat="1" ht="11.25"/>
    <row r="122" s="13" customFormat="1" ht="11.25"/>
    <row r="123" s="13" customFormat="1" ht="11.25"/>
    <row r="124" s="13" customFormat="1" ht="11.25"/>
    <row r="125" s="13" customFormat="1" ht="11.25"/>
    <row r="126" s="13" customFormat="1" ht="11.25"/>
    <row r="127" s="13" customFormat="1" ht="11.25"/>
    <row r="128" s="13" customFormat="1" ht="11.25"/>
    <row r="129" s="13" customFormat="1" ht="11.25"/>
    <row r="130" s="13" customFormat="1" ht="11.25"/>
    <row r="131" s="13" customFormat="1" ht="11.25"/>
    <row r="132" s="13" customFormat="1" ht="11.25"/>
    <row r="133" s="13" customFormat="1" ht="11.25"/>
    <row r="134" s="13" customFormat="1" ht="11.25"/>
    <row r="135" s="13" customFormat="1" ht="11.25"/>
    <row r="136" s="13" customFormat="1" ht="11.25"/>
    <row r="137" s="13" customFormat="1" ht="11.25"/>
    <row r="138" s="13" customFormat="1" ht="11.25"/>
    <row r="139" s="13" customFormat="1" ht="11.25"/>
    <row r="140" s="13" customFormat="1" ht="11.25"/>
    <row r="141" s="13" customFormat="1" ht="11.25"/>
  </sheetData>
  <mergeCells count="14">
    <mergeCell ref="A2:M2"/>
    <mergeCell ref="B3:C3"/>
    <mergeCell ref="D3:E3"/>
    <mergeCell ref="F3:G3"/>
    <mergeCell ref="H3:I3"/>
    <mergeCell ref="J3:K3"/>
    <mergeCell ref="L3:M3"/>
    <mergeCell ref="A18:M18"/>
    <mergeCell ref="B19:C19"/>
    <mergeCell ref="D19:E19"/>
    <mergeCell ref="F19:G19"/>
    <mergeCell ref="H19:I19"/>
    <mergeCell ref="J19:K19"/>
    <mergeCell ref="L19:M19"/>
  </mergeCells>
  <phoneticPr fontId="10"/>
  <printOptions horizontalCentered="1"/>
  <pageMargins left="0.20196850393700802" right="0.23622047244094502" top="0.22795275590551212" bottom="0.19724409448818914" header="0.18818897637795301" footer="0.15748031496063003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J141"/>
  <sheetViews>
    <sheetView tabSelected="1" workbookViewId="0">
      <selection activeCell="M31" sqref="M31"/>
    </sheetView>
  </sheetViews>
  <sheetFormatPr defaultRowHeight="14.25"/>
  <cols>
    <col min="1" max="13" width="6.5" style="2" customWidth="1"/>
    <col min="14" max="46" width="6.75" style="2" customWidth="1"/>
    <col min="47" max="1024" width="10.75" style="2" customWidth="1"/>
    <col min="1025" max="1025" width="9" customWidth="1"/>
  </cols>
  <sheetData>
    <row r="1" spans="1:13" ht="24" customHeight="1"/>
    <row r="2" spans="1:13" s="3" customFormat="1" ht="26.25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5" customFormat="1" ht="12.75">
      <c r="A3" s="4"/>
      <c r="B3" s="26" t="str">
        <f>'4月'!B3:C3</f>
        <v>27年3月末日</v>
      </c>
      <c r="C3" s="26"/>
      <c r="D3" s="26" t="s">
        <v>18</v>
      </c>
      <c r="E3" s="26"/>
      <c r="F3" s="26" t="s">
        <v>37</v>
      </c>
      <c r="G3" s="26"/>
      <c r="H3" s="26" t="s">
        <v>41</v>
      </c>
      <c r="I3" s="26"/>
      <c r="J3" s="26" t="s">
        <v>42</v>
      </c>
      <c r="K3" s="26"/>
      <c r="L3" s="26" t="s">
        <v>43</v>
      </c>
      <c r="M3" s="26"/>
    </row>
    <row r="4" spans="1:13" s="5" customFormat="1" ht="12.75">
      <c r="A4" s="6"/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1</v>
      </c>
      <c r="I4" s="7" t="s">
        <v>2</v>
      </c>
      <c r="J4" s="7" t="s">
        <v>1</v>
      </c>
      <c r="K4" s="7" t="s">
        <v>2</v>
      </c>
      <c r="L4" s="7" t="s">
        <v>1</v>
      </c>
      <c r="M4" s="7" t="s">
        <v>2</v>
      </c>
    </row>
    <row r="5" spans="1:13" s="5" customFormat="1" ht="12.75">
      <c r="A5" s="8" t="s">
        <v>3</v>
      </c>
      <c r="B5" s="20">
        <f>'4月'!B5</f>
        <v>42.2</v>
      </c>
      <c r="C5" s="21">
        <f>'4月'!C5</f>
        <v>2097</v>
      </c>
      <c r="D5" s="20">
        <f>'4月'!D5</f>
        <v>43.7</v>
      </c>
      <c r="E5" s="21">
        <f>'4月'!E5</f>
        <v>2151</v>
      </c>
      <c r="F5" s="11">
        <f>'2月'!H5</f>
        <v>45.284569550030817</v>
      </c>
      <c r="G5" s="12">
        <f>'2月'!I5</f>
        <v>2204</v>
      </c>
      <c r="H5" s="11">
        <f>'2月'!J5</f>
        <v>45.520082389289392</v>
      </c>
      <c r="I5" s="12">
        <f>'2月'!K5</f>
        <v>2210</v>
      </c>
      <c r="J5" s="11">
        <f>'2月'!L5</f>
        <v>45.612582781456958</v>
      </c>
      <c r="K5" s="12">
        <f>'2月'!M5</f>
        <v>2204</v>
      </c>
      <c r="L5" s="11">
        <v>45.8</v>
      </c>
      <c r="M5" s="12">
        <v>2197</v>
      </c>
    </row>
    <row r="6" spans="1:13" s="5" customFormat="1" ht="12.75">
      <c r="A6" s="8" t="s">
        <v>4</v>
      </c>
      <c r="B6" s="20">
        <f>'4月'!B6</f>
        <v>33.6</v>
      </c>
      <c r="C6" s="21">
        <f>'4月'!C6</f>
        <v>1607</v>
      </c>
      <c r="D6" s="20">
        <f>'4月'!D6</f>
        <v>36.1</v>
      </c>
      <c r="E6" s="21">
        <f>'4月'!E6</f>
        <v>1662</v>
      </c>
      <c r="F6" s="11">
        <f>'2月'!H6</f>
        <v>37.828709288299159</v>
      </c>
      <c r="G6" s="12">
        <f>'2月'!I6</f>
        <v>1568</v>
      </c>
      <c r="H6" s="11">
        <f>'2月'!J6</f>
        <v>37.908496732026144</v>
      </c>
      <c r="I6" s="12">
        <f>'2月'!K6</f>
        <v>1566</v>
      </c>
      <c r="J6" s="11">
        <f>'2月'!L6</f>
        <v>37.967914438502675</v>
      </c>
      <c r="K6" s="12">
        <f>'2月'!M6</f>
        <v>1562</v>
      </c>
      <c r="L6" s="11">
        <v>38.299999999999997</v>
      </c>
      <c r="M6" s="12">
        <v>1559</v>
      </c>
    </row>
    <row r="7" spans="1:13" s="5" customFormat="1" ht="12.75">
      <c r="A7" s="8" t="s">
        <v>5</v>
      </c>
      <c r="B7" s="20">
        <f>'4月'!B7</f>
        <v>45.2</v>
      </c>
      <c r="C7" s="21">
        <f>'4月'!C7</f>
        <v>488</v>
      </c>
      <c r="D7" s="20">
        <f>'4月'!D7</f>
        <v>47.2</v>
      </c>
      <c r="E7" s="21">
        <f>'4月'!E7</f>
        <v>501</v>
      </c>
      <c r="F7" s="11">
        <f>'2月'!H7</f>
        <v>52.074688796680505</v>
      </c>
      <c r="G7" s="12">
        <f>'2月'!I7</f>
        <v>502</v>
      </c>
      <c r="H7" s="11">
        <f>'2月'!J7</f>
        <v>51.979166666666664</v>
      </c>
      <c r="I7" s="12">
        <f>'2月'!K7</f>
        <v>499</v>
      </c>
      <c r="J7" s="11">
        <f>'2月'!L7</f>
        <v>52.400835073068897</v>
      </c>
      <c r="K7" s="12">
        <f>'2月'!M7</f>
        <v>502</v>
      </c>
      <c r="L7" s="11">
        <v>53.3</v>
      </c>
      <c r="M7" s="12">
        <v>505</v>
      </c>
    </row>
    <row r="8" spans="1:13" s="5" customFormat="1" ht="12.75">
      <c r="A8" s="8" t="s">
        <v>6</v>
      </c>
      <c r="B8" s="20">
        <f>'4月'!B8</f>
        <v>29.6</v>
      </c>
      <c r="C8" s="21">
        <f>'4月'!C8</f>
        <v>1651</v>
      </c>
      <c r="D8" s="20">
        <f>'4月'!D8</f>
        <v>31.1</v>
      </c>
      <c r="E8" s="21">
        <f>'4月'!E8</f>
        <v>1673</v>
      </c>
      <c r="F8" s="11">
        <f>'2月'!H8</f>
        <v>33.165244375484868</v>
      </c>
      <c r="G8" s="12">
        <f>'2月'!I8</f>
        <v>1710</v>
      </c>
      <c r="H8" s="11">
        <f>'2月'!J8</f>
        <v>33.268520318880029</v>
      </c>
      <c r="I8" s="12">
        <f>'2月'!K8</f>
        <v>1711</v>
      </c>
      <c r="J8" s="11">
        <f>'2月'!L8</f>
        <v>33.359314107560408</v>
      </c>
      <c r="K8" s="12">
        <f>'2月'!M8</f>
        <v>1712</v>
      </c>
      <c r="L8" s="11">
        <v>33.6</v>
      </c>
      <c r="M8" s="12">
        <v>1716</v>
      </c>
    </row>
    <row r="9" spans="1:13" s="5" customFormat="1" ht="12.75">
      <c r="A9" s="8" t="s">
        <v>7</v>
      </c>
      <c r="B9" s="20">
        <f>'4月'!B9</f>
        <v>36.799999999999997</v>
      </c>
      <c r="C9" s="21">
        <f>'4月'!C9</f>
        <v>3144</v>
      </c>
      <c r="D9" s="20">
        <f>'4月'!D9</f>
        <v>37.6</v>
      </c>
      <c r="E9" s="21">
        <f>'4月'!E9</f>
        <v>3141</v>
      </c>
      <c r="F9" s="11">
        <f>'2月'!H9</f>
        <v>40.096116378750487</v>
      </c>
      <c r="G9" s="12">
        <f>'2月'!I9</f>
        <v>3087</v>
      </c>
      <c r="H9" s="11">
        <f>'2月'!J9</f>
        <v>40.203495956170102</v>
      </c>
      <c r="I9" s="12">
        <f>'2月'!K9</f>
        <v>3082</v>
      </c>
      <c r="J9" s="11">
        <f>'2月'!L9</f>
        <v>40.153986689286178</v>
      </c>
      <c r="K9" s="12">
        <f>'2月'!M9</f>
        <v>3077</v>
      </c>
      <c r="L9" s="11">
        <v>40.4</v>
      </c>
      <c r="M9" s="12">
        <v>3072</v>
      </c>
    </row>
    <row r="10" spans="1:13" s="5" customFormat="1" ht="12.75">
      <c r="A10" s="8" t="s">
        <v>8</v>
      </c>
      <c r="B10" s="20">
        <f>'4月'!B10</f>
        <v>34.9</v>
      </c>
      <c r="C10" s="21">
        <f>'4月'!C10</f>
        <v>1425</v>
      </c>
      <c r="D10" s="20">
        <f>'4月'!D10</f>
        <v>36.9</v>
      </c>
      <c r="E10" s="21">
        <f>'4月'!E10</f>
        <v>1396</v>
      </c>
      <c r="F10" s="11">
        <f>'2月'!H10</f>
        <v>37.605263157894733</v>
      </c>
      <c r="G10" s="12">
        <f>'2月'!I10</f>
        <v>1429</v>
      </c>
      <c r="H10" s="11">
        <f>'2月'!J10</f>
        <v>37.651715039577837</v>
      </c>
      <c r="I10" s="12">
        <f>'2月'!K10</f>
        <v>1427</v>
      </c>
      <c r="J10" s="11">
        <f>'2月'!L10</f>
        <v>37.824245632609852</v>
      </c>
      <c r="K10" s="12">
        <f>'2月'!M10</f>
        <v>1429</v>
      </c>
      <c r="L10" s="11">
        <v>37.700000000000003</v>
      </c>
      <c r="M10" s="12">
        <v>1425</v>
      </c>
    </row>
    <row r="11" spans="1:13" s="5" customFormat="1" ht="12.75">
      <c r="A11" s="8" t="s">
        <v>9</v>
      </c>
      <c r="B11" s="20">
        <f>'4月'!B11</f>
        <v>39.5</v>
      </c>
      <c r="C11" s="21">
        <f>'4月'!C11</f>
        <v>545</v>
      </c>
      <c r="D11" s="20">
        <f>'4月'!D11</f>
        <v>41.5</v>
      </c>
      <c r="E11" s="21">
        <f>'4月'!E11</f>
        <v>551</v>
      </c>
      <c r="F11" s="11">
        <f>'2月'!H11</f>
        <v>45.851154833190762</v>
      </c>
      <c r="G11" s="12">
        <f>'2月'!I11</f>
        <v>536</v>
      </c>
      <c r="H11" s="11">
        <f>'2月'!J11</f>
        <v>46.061643835616437</v>
      </c>
      <c r="I11" s="12">
        <f>'2月'!K11</f>
        <v>538</v>
      </c>
      <c r="J11" s="11">
        <f>'2月'!L11</f>
        <v>46.272493573264782</v>
      </c>
      <c r="K11" s="12">
        <f>'2月'!M11</f>
        <v>540</v>
      </c>
      <c r="L11" s="11">
        <v>46.7</v>
      </c>
      <c r="M11" s="12">
        <v>540</v>
      </c>
    </row>
    <row r="12" spans="1:13" s="5" customFormat="1" ht="12.75">
      <c r="A12" s="8" t="s">
        <v>10</v>
      </c>
      <c r="B12" s="20">
        <f>'4月'!B12</f>
        <v>41.7</v>
      </c>
      <c r="C12" s="21">
        <f>'4月'!C12</f>
        <v>728</v>
      </c>
      <c r="D12" s="20">
        <f>'4月'!D12</f>
        <v>43.4</v>
      </c>
      <c r="E12" s="21">
        <f>'4月'!E12</f>
        <v>737</v>
      </c>
      <c r="F12" s="11">
        <f>'2月'!H12</f>
        <v>45.841150719199497</v>
      </c>
      <c r="G12" s="12">
        <f>'2月'!I12</f>
        <v>733</v>
      </c>
      <c r="H12" s="11">
        <f>'2月'!J12</f>
        <v>45.989974937343362</v>
      </c>
      <c r="I12" s="12">
        <f>'2月'!K12</f>
        <v>734</v>
      </c>
      <c r="J12" s="11">
        <f>'2月'!L12</f>
        <v>45.956112852664575</v>
      </c>
      <c r="K12" s="12">
        <f>'2月'!M12</f>
        <v>733</v>
      </c>
      <c r="L12" s="11">
        <v>45.9</v>
      </c>
      <c r="M12" s="12">
        <v>730</v>
      </c>
    </row>
    <row r="13" spans="1:13" s="5" customFormat="1" ht="12.75">
      <c r="A13" s="24" t="s">
        <v>19</v>
      </c>
      <c r="B13" s="20">
        <f>'4月'!B13</f>
        <v>30.8</v>
      </c>
      <c r="C13" s="21">
        <f>'4月'!C13</f>
        <v>1214</v>
      </c>
      <c r="D13" s="20">
        <f>'4月'!D13</f>
        <v>30.8</v>
      </c>
      <c r="E13" s="21">
        <f>'4月'!E13</f>
        <v>1197</v>
      </c>
      <c r="F13" s="11">
        <f>'2月'!H13</f>
        <v>32.450515751324225</v>
      </c>
      <c r="G13" s="12">
        <f>'2月'!I13</f>
        <v>1164</v>
      </c>
      <c r="H13" s="11">
        <f>'2月'!J13</f>
        <v>32.345540956108472</v>
      </c>
      <c r="I13" s="12">
        <f>'2月'!K13</f>
        <v>1157</v>
      </c>
      <c r="J13" s="11">
        <f>'2月'!L13</f>
        <v>32.216638749302071</v>
      </c>
      <c r="K13" s="12">
        <f>'2月'!M13</f>
        <v>1154</v>
      </c>
      <c r="L13" s="11">
        <v>32.4</v>
      </c>
      <c r="M13" s="12">
        <v>1151</v>
      </c>
    </row>
    <row r="14" spans="1:13" s="5" customFormat="1" ht="12.75">
      <c r="A14" s="8" t="s">
        <v>11</v>
      </c>
      <c r="B14" s="20">
        <f ca="1">'4月'!B14</f>
        <v>35.799999999999997</v>
      </c>
      <c r="C14" s="10">
        <f>SUM(C5:C13)</f>
        <v>12899</v>
      </c>
      <c r="D14" s="20">
        <f>'4月'!D14</f>
        <v>37.200000000000003</v>
      </c>
      <c r="E14" s="10">
        <f>SUM(E5:E13)</f>
        <v>13009</v>
      </c>
      <c r="F14" s="11">
        <f>'2月'!H14</f>
        <v>39.207542593827682</v>
      </c>
      <c r="G14" s="10">
        <f>SUM(G5:G13)</f>
        <v>12933</v>
      </c>
      <c r="H14" s="11">
        <f>'2月'!J14</f>
        <v>39.299397920087578</v>
      </c>
      <c r="I14" s="10">
        <f>SUM(I5:I13)</f>
        <v>12924</v>
      </c>
      <c r="J14" s="11">
        <f>'2月'!L14</f>
        <v>39.343712866762132</v>
      </c>
      <c r="K14" s="10">
        <f>SUM(K5:K13)</f>
        <v>12913</v>
      </c>
      <c r="L14" s="11">
        <v>39.5</v>
      </c>
      <c r="M14" s="10">
        <f>SUM(M5:M13)</f>
        <v>12895</v>
      </c>
    </row>
    <row r="15" spans="1:13" s="5" customFormat="1" ht="12.75"/>
    <row r="16" spans="1:13" s="5" customFormat="1" ht="168.75" customHeight="1"/>
    <row r="17" spans="1:13" s="5" customFormat="1" ht="29.25" customHeight="1"/>
    <row r="18" spans="1:13" s="5" customFormat="1" ht="26.25" customHeight="1">
      <c r="A18" s="25" t="s">
        <v>12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s="5" customFormat="1" ht="12.75">
      <c r="A19" s="4"/>
      <c r="B19" s="26" t="str">
        <f>B3</f>
        <v>27年3月末日</v>
      </c>
      <c r="C19" s="26"/>
      <c r="D19" s="26" t="str">
        <f>D3</f>
        <v>29年3月末日</v>
      </c>
      <c r="E19" s="26"/>
      <c r="F19" s="26" t="str">
        <f>F3</f>
        <v>元年12月末日</v>
      </c>
      <c r="G19" s="26"/>
      <c r="H19" s="26" t="str">
        <f>H3</f>
        <v>2年1月末日</v>
      </c>
      <c r="I19" s="26"/>
      <c r="J19" s="26" t="str">
        <f>J3</f>
        <v>2年2月末日</v>
      </c>
      <c r="K19" s="26"/>
      <c r="L19" s="26" t="str">
        <f>L3</f>
        <v>2年3月末日</v>
      </c>
      <c r="M19" s="26"/>
    </row>
    <row r="20" spans="1:13" s="5" customFormat="1" ht="12.75">
      <c r="A20" s="6"/>
      <c r="B20" s="7" t="s">
        <v>1</v>
      </c>
      <c r="C20" s="7" t="s">
        <v>2</v>
      </c>
      <c r="D20" s="7" t="s">
        <v>1</v>
      </c>
      <c r="E20" s="7" t="s">
        <v>2</v>
      </c>
      <c r="F20" s="7" t="s">
        <v>1</v>
      </c>
      <c r="G20" s="7" t="s">
        <v>2</v>
      </c>
      <c r="H20" s="7" t="s">
        <v>1</v>
      </c>
      <c r="I20" s="7" t="s">
        <v>2</v>
      </c>
      <c r="J20" s="7" t="s">
        <v>1</v>
      </c>
      <c r="K20" s="7" t="s">
        <v>2</v>
      </c>
      <c r="L20" s="7" t="s">
        <v>1</v>
      </c>
      <c r="M20" s="7" t="s">
        <v>2</v>
      </c>
    </row>
    <row r="21" spans="1:13" s="5" customFormat="1" ht="12.75">
      <c r="A21" s="8" t="s">
        <v>3</v>
      </c>
      <c r="B21" s="20">
        <v>9.1999999999999993</v>
      </c>
      <c r="C21" s="21">
        <v>817</v>
      </c>
      <c r="D21" s="20">
        <f>'4月'!D21</f>
        <v>7.5</v>
      </c>
      <c r="E21" s="21">
        <f>'4月'!E21</f>
        <v>371</v>
      </c>
      <c r="F21" s="11">
        <f>'2月'!H21</f>
        <v>7.0063694267515926</v>
      </c>
      <c r="G21" s="12">
        <f>'2月'!I21</f>
        <v>341</v>
      </c>
      <c r="H21" s="11">
        <f>'2月'!J21</f>
        <v>6.9824922760041197</v>
      </c>
      <c r="I21" s="12">
        <f>'2月'!K21</f>
        <v>339</v>
      </c>
      <c r="J21" s="11">
        <f>'2月'!L21</f>
        <v>6.9743377483443707</v>
      </c>
      <c r="K21" s="12">
        <f>'2月'!M21</f>
        <v>337</v>
      </c>
      <c r="L21" s="11">
        <v>6.9</v>
      </c>
      <c r="M21" s="12">
        <v>330</v>
      </c>
    </row>
    <row r="22" spans="1:13" s="5" customFormat="1" ht="12.75">
      <c r="A22" s="8" t="s">
        <v>4</v>
      </c>
      <c r="B22" s="20">
        <v>11.4</v>
      </c>
      <c r="C22" s="21">
        <v>546</v>
      </c>
      <c r="D22" s="20">
        <f>'4月'!D22</f>
        <v>10.7</v>
      </c>
      <c r="E22" s="21">
        <f>'4月'!E22</f>
        <v>491</v>
      </c>
      <c r="F22" s="11">
        <f>'2月'!H22</f>
        <v>9.4330518697225578</v>
      </c>
      <c r="G22" s="12">
        <f>'2月'!I22</f>
        <v>391</v>
      </c>
      <c r="H22" s="11">
        <f>'2月'!J22</f>
        <v>9.3439845073832011</v>
      </c>
      <c r="I22" s="12">
        <f>'2月'!K22</f>
        <v>386</v>
      </c>
      <c r="J22" s="11">
        <f>'2月'!L22</f>
        <v>9.3339815264948953</v>
      </c>
      <c r="K22" s="12">
        <f>'2月'!M22</f>
        <v>384</v>
      </c>
      <c r="L22" s="11">
        <v>9.1</v>
      </c>
      <c r="M22" s="12">
        <v>372</v>
      </c>
    </row>
    <row r="23" spans="1:13" s="5" customFormat="1" ht="12.75">
      <c r="A23" s="8" t="s">
        <v>5</v>
      </c>
      <c r="B23" s="20">
        <v>4.7</v>
      </c>
      <c r="C23" s="21">
        <v>51</v>
      </c>
      <c r="D23" s="20">
        <f>'4月'!D23</f>
        <v>5.6</v>
      </c>
      <c r="E23" s="21">
        <f>'4月'!E23</f>
        <v>59</v>
      </c>
      <c r="F23" s="11">
        <f>'2月'!H23</f>
        <v>5.7053941908713695</v>
      </c>
      <c r="G23" s="12">
        <f>'2月'!I23</f>
        <v>55</v>
      </c>
      <c r="H23" s="11">
        <f>'2月'!J23</f>
        <v>5.7291666666666661</v>
      </c>
      <c r="I23" s="12">
        <f>'2月'!K23</f>
        <v>55</v>
      </c>
      <c r="J23" s="11">
        <f>'2月'!L23</f>
        <v>5.7411273486430066</v>
      </c>
      <c r="K23" s="12">
        <f>'2月'!M23</f>
        <v>55</v>
      </c>
      <c r="L23" s="11">
        <v>5.4</v>
      </c>
      <c r="M23" s="12">
        <v>51</v>
      </c>
    </row>
    <row r="24" spans="1:13" s="5" customFormat="1" ht="12.75">
      <c r="A24" s="8" t="s">
        <v>6</v>
      </c>
      <c r="B24" s="20">
        <v>13</v>
      </c>
      <c r="C24" s="21">
        <v>727</v>
      </c>
      <c r="D24" s="20">
        <f>'4月'!D24</f>
        <v>12.5</v>
      </c>
      <c r="E24" s="21">
        <f>'4月'!E24</f>
        <v>672</v>
      </c>
      <c r="F24" s="11">
        <f>'2月'!H24</f>
        <v>11.190845616757176</v>
      </c>
      <c r="G24" s="12">
        <f>'2月'!I24</f>
        <v>577</v>
      </c>
      <c r="H24" s="11">
        <f>'2月'!J24</f>
        <v>11.180244993194634</v>
      </c>
      <c r="I24" s="12">
        <f>'2月'!K24</f>
        <v>575</v>
      </c>
      <c r="J24" s="11">
        <f>'2月'!L24</f>
        <v>11.184723304754481</v>
      </c>
      <c r="K24" s="12">
        <f>'2月'!M24</f>
        <v>574</v>
      </c>
      <c r="L24" s="11">
        <v>11.3</v>
      </c>
      <c r="M24" s="12">
        <v>576</v>
      </c>
    </row>
    <row r="25" spans="1:13" s="5" customFormat="1" ht="12.75">
      <c r="A25" s="8" t="s">
        <v>7</v>
      </c>
      <c r="B25" s="20">
        <v>10.6</v>
      </c>
      <c r="C25" s="21">
        <v>902</v>
      </c>
      <c r="D25" s="20">
        <f>'4月'!D25</f>
        <v>10.4</v>
      </c>
      <c r="E25" s="21">
        <f>'4月'!E25</f>
        <v>869</v>
      </c>
      <c r="F25" s="11">
        <f>'2月'!H25</f>
        <v>9.8973892713339389</v>
      </c>
      <c r="G25" s="12">
        <f>'2月'!I25</f>
        <v>762</v>
      </c>
      <c r="H25" s="11">
        <f>'2月'!J25</f>
        <v>9.8225932689799116</v>
      </c>
      <c r="I25" s="12">
        <f>'2月'!K25</f>
        <v>753</v>
      </c>
      <c r="J25" s="11">
        <f>'2月'!L25</f>
        <v>9.8003392927052069</v>
      </c>
      <c r="K25" s="12">
        <f>'2月'!M25</f>
        <v>751</v>
      </c>
      <c r="L25" s="11">
        <v>9.8000000000000007</v>
      </c>
      <c r="M25" s="12">
        <v>746</v>
      </c>
    </row>
    <row r="26" spans="1:13" s="5" customFormat="1" ht="12.75">
      <c r="A26" s="8" t="s">
        <v>8</v>
      </c>
      <c r="B26" s="20">
        <v>9.8000000000000007</v>
      </c>
      <c r="C26" s="21">
        <v>400</v>
      </c>
      <c r="D26" s="20">
        <f>'4月'!D26</f>
        <v>9.6999999999999993</v>
      </c>
      <c r="E26" s="21">
        <f>'4月'!E26</f>
        <v>368</v>
      </c>
      <c r="F26" s="11">
        <f>'2月'!H26</f>
        <v>9.7894736842105257</v>
      </c>
      <c r="G26" s="12">
        <f>'2月'!I26</f>
        <v>372</v>
      </c>
      <c r="H26" s="11">
        <f>'2月'!J26</f>
        <v>9.7889182058047481</v>
      </c>
      <c r="I26" s="12">
        <f>'2月'!K26</f>
        <v>371</v>
      </c>
      <c r="J26" s="11">
        <f>'2月'!L26</f>
        <v>9.7141344626786648</v>
      </c>
      <c r="K26" s="12">
        <f>'2月'!M26</f>
        <v>367</v>
      </c>
      <c r="L26" s="11">
        <v>9.6999999999999993</v>
      </c>
      <c r="M26" s="12">
        <v>368</v>
      </c>
    </row>
    <row r="27" spans="1:13" s="5" customFormat="1" ht="12.75">
      <c r="A27" s="8" t="s">
        <v>9</v>
      </c>
      <c r="B27" s="20">
        <v>9.8000000000000007</v>
      </c>
      <c r="C27" s="21">
        <v>135</v>
      </c>
      <c r="D27" s="20">
        <f>'4月'!D27</f>
        <v>8.8000000000000007</v>
      </c>
      <c r="E27" s="21">
        <f>'4月'!E27</f>
        <v>117</v>
      </c>
      <c r="F27" s="11">
        <f>'2月'!H27</f>
        <v>8.297690333618478</v>
      </c>
      <c r="G27" s="12">
        <f>'2月'!I27</f>
        <v>97</v>
      </c>
      <c r="H27" s="11">
        <f>'2月'!J27</f>
        <v>8.3904109589041092</v>
      </c>
      <c r="I27" s="12">
        <f>'2月'!K27</f>
        <v>98</v>
      </c>
      <c r="J27" s="11">
        <f>'2月'!L27</f>
        <v>8.3976006855184231</v>
      </c>
      <c r="K27" s="12">
        <f>'2月'!M27</f>
        <v>98</v>
      </c>
      <c r="L27" s="11">
        <v>8.4</v>
      </c>
      <c r="M27" s="12">
        <v>97</v>
      </c>
    </row>
    <row r="28" spans="1:13" s="5" customFormat="1" ht="16.5">
      <c r="A28" s="8" t="s">
        <v>10</v>
      </c>
      <c r="B28" s="20">
        <v>7.7</v>
      </c>
      <c r="C28" s="21">
        <v>135</v>
      </c>
      <c r="D28" s="20">
        <f>'4月'!D28</f>
        <v>7.5</v>
      </c>
      <c r="E28" s="21">
        <f>'4月'!E28</f>
        <v>128</v>
      </c>
      <c r="F28" s="11">
        <f>'2月'!H28</f>
        <v>8.2551594746716699</v>
      </c>
      <c r="G28" s="12">
        <f>'2月'!I28</f>
        <v>132</v>
      </c>
      <c r="H28" s="11">
        <f>'2月'!J28</f>
        <v>8.3333333333333321</v>
      </c>
      <c r="I28" s="12">
        <f>'2月'!K28</f>
        <v>133</v>
      </c>
      <c r="J28" s="11">
        <f>'2月'!L28</f>
        <v>8.2131661442006276</v>
      </c>
      <c r="K28" s="12">
        <f>'2月'!M28</f>
        <v>131</v>
      </c>
      <c r="L28" s="30">
        <v>8.1999999999999993</v>
      </c>
      <c r="M28" s="12">
        <v>131</v>
      </c>
    </row>
    <row r="29" spans="1:13" s="5" customFormat="1" ht="12.75">
      <c r="A29" s="24" t="s">
        <v>19</v>
      </c>
      <c r="B29" s="9">
        <v>11.2</v>
      </c>
      <c r="C29" s="10">
        <v>441</v>
      </c>
      <c r="D29" s="20">
        <f>'4月'!D29</f>
        <v>10.6</v>
      </c>
      <c r="E29" s="21">
        <f>'4月'!E29</f>
        <v>410</v>
      </c>
      <c r="F29" s="11">
        <f>'2月'!H29</f>
        <v>10.733203233900195</v>
      </c>
      <c r="G29" s="12">
        <f>'2月'!I29</f>
        <v>385</v>
      </c>
      <c r="H29" s="11">
        <f>'2月'!J29</f>
        <v>10.679340229242381</v>
      </c>
      <c r="I29" s="12">
        <f>'2月'!K29</f>
        <v>382</v>
      </c>
      <c r="J29" s="11">
        <f>'2月'!L29</f>
        <v>10.776102735901731</v>
      </c>
      <c r="K29" s="12">
        <f>'2月'!M29</f>
        <v>386</v>
      </c>
      <c r="L29" s="11">
        <v>10.8</v>
      </c>
      <c r="M29" s="12">
        <v>384</v>
      </c>
    </row>
    <row r="30" spans="1:13" s="5" customFormat="1" ht="12.75">
      <c r="A30" s="8" t="s">
        <v>11</v>
      </c>
      <c r="B30" s="20">
        <f>'4月'!B30</f>
        <v>10.3</v>
      </c>
      <c r="C30" s="10">
        <f>SUM(C21:C29)</f>
        <v>4154</v>
      </c>
      <c r="D30" s="20">
        <f>'4月'!D30</f>
        <v>10</v>
      </c>
      <c r="E30" s="10">
        <f>SUM(E21:E29)</f>
        <v>3485</v>
      </c>
      <c r="F30" s="11">
        <f>'2月'!H30</f>
        <v>9.434305462923664</v>
      </c>
      <c r="G30" s="10">
        <f>SUM(G21:G29)</f>
        <v>3112</v>
      </c>
      <c r="H30" s="11">
        <f>'2月'!J30</f>
        <v>9.4021772182691734</v>
      </c>
      <c r="I30" s="10">
        <f>SUM(I21:I29)</f>
        <v>3092</v>
      </c>
      <c r="J30" s="11">
        <f>'2月'!L30</f>
        <v>9.3933761920721484</v>
      </c>
      <c r="K30" s="10">
        <f>SUM(K21:K29)</f>
        <v>3083</v>
      </c>
      <c r="L30" s="11">
        <v>9.4</v>
      </c>
      <c r="M30" s="10">
        <v>3055</v>
      </c>
    </row>
    <row r="31" spans="1:13" s="5" customFormat="1" ht="12.75"/>
    <row r="32" spans="1:13" s="5" customFormat="1" ht="168.75" customHeight="1"/>
    <row r="33" s="5" customFormat="1" ht="12.75"/>
    <row r="34" s="5" customFormat="1" ht="12.75"/>
    <row r="35" s="5" customFormat="1" ht="12.75"/>
    <row r="36" s="5" customFormat="1" ht="12.75"/>
    <row r="37" s="5" customFormat="1" ht="12.75"/>
    <row r="38" s="5" customFormat="1" ht="12.75"/>
    <row r="39" s="5" customFormat="1" ht="12.75"/>
    <row r="40" s="5" customFormat="1" ht="12.75"/>
    <row r="41" s="5" customFormat="1" ht="12.75"/>
    <row r="42" s="5" customFormat="1" ht="12.75"/>
    <row r="43" s="5" customFormat="1" ht="12.75"/>
    <row r="44" s="5" customFormat="1" ht="12.75"/>
    <row r="45" s="5" customFormat="1" ht="12.75"/>
    <row r="46" s="5" customFormat="1" ht="12.75"/>
    <row r="47" s="5" customFormat="1" ht="12.75"/>
    <row r="48" s="5" customFormat="1" ht="12.75"/>
    <row r="49" s="5" customFormat="1" ht="12.75"/>
    <row r="50" s="5" customFormat="1" ht="12.75"/>
    <row r="51" s="5" customFormat="1" ht="12.75"/>
    <row r="52" s="5" customFormat="1" ht="12.75"/>
    <row r="53" s="5" customFormat="1" ht="12.75"/>
    <row r="54" s="5" customFormat="1" ht="12.75"/>
    <row r="55" s="5" customFormat="1" ht="12.75"/>
    <row r="56" s="5" customFormat="1" ht="12.75"/>
    <row r="57" s="5" customFormat="1" ht="12.75"/>
    <row r="58" s="5" customFormat="1" ht="12.75"/>
    <row r="59" s="5" customFormat="1" ht="12.75"/>
    <row r="60" s="5" customFormat="1" ht="12.75"/>
    <row r="61" s="5" customFormat="1" ht="12.75"/>
    <row r="62" s="5" customFormat="1" ht="12.75"/>
    <row r="63" s="5" customFormat="1" ht="12.75"/>
    <row r="64" s="5" customFormat="1" ht="12.75"/>
    <row r="65" s="5" customFormat="1" ht="12.75"/>
    <row r="66" s="5" customFormat="1" ht="12.75"/>
    <row r="67" s="5" customFormat="1" ht="12.75"/>
    <row r="68" s="5" customFormat="1" ht="12.75"/>
    <row r="69" s="5" customFormat="1" ht="12.75"/>
    <row r="70" s="5" customFormat="1" ht="12.75"/>
    <row r="71" s="5" customFormat="1" ht="12.75"/>
    <row r="72" s="5" customFormat="1" ht="12.75"/>
    <row r="73" s="5" customFormat="1" ht="12.75"/>
    <row r="74" s="5" customFormat="1" ht="12.75"/>
    <row r="75" s="5" customFormat="1" ht="12.75"/>
    <row r="76" s="5" customFormat="1" ht="12.75"/>
    <row r="77" s="5" customFormat="1" ht="12.75"/>
    <row r="78" s="5" customFormat="1" ht="12.75"/>
    <row r="79" s="5" customFormat="1" ht="12.75"/>
    <row r="80" s="5" customFormat="1" ht="12.75"/>
    <row r="81" s="5" customFormat="1" ht="12.75"/>
    <row r="82" s="5" customFormat="1" ht="12.75"/>
    <row r="83" s="5" customFormat="1" ht="12.75"/>
    <row r="84" s="5" customFormat="1" ht="12.75"/>
    <row r="85" s="5" customFormat="1" ht="12.75"/>
    <row r="86" s="5" customFormat="1" ht="12.75"/>
    <row r="87" s="5" customFormat="1" ht="12.75"/>
    <row r="88" s="5" customFormat="1" ht="12.75"/>
    <row r="89" s="5" customFormat="1" ht="12.75"/>
    <row r="90" s="5" customFormat="1" ht="12.75"/>
    <row r="91" s="5" customFormat="1" ht="12.75"/>
    <row r="92" s="5" customFormat="1" ht="12.75"/>
    <row r="93" s="5" customFormat="1" ht="12.75"/>
    <row r="94" s="5" customFormat="1" ht="12.75"/>
    <row r="95" s="5" customFormat="1" ht="12.75"/>
    <row r="96" s="5" customFormat="1" ht="12.75"/>
    <row r="97" s="5" customFormat="1" ht="12.75"/>
    <row r="98" s="5" customFormat="1" ht="12.75"/>
    <row r="99" s="5" customFormat="1" ht="12.75"/>
    <row r="100" s="5" customFormat="1" ht="12.75"/>
    <row r="101" s="5" customFormat="1" ht="12.75"/>
    <row r="102" s="5" customFormat="1" ht="12.75"/>
    <row r="103" s="5" customFormat="1" ht="12.75"/>
    <row r="104" s="5" customFormat="1" ht="12.75"/>
    <row r="105" s="5" customFormat="1" ht="12.75"/>
    <row r="106" s="5" customFormat="1" ht="12.75"/>
    <row r="107" s="5" customFormat="1" ht="12.75"/>
    <row r="108" s="5" customFormat="1" ht="12.75"/>
    <row r="109" s="5" customFormat="1" ht="12.75"/>
    <row r="110" s="5" customFormat="1" ht="12.75"/>
    <row r="111" s="13" customFormat="1" ht="11.25"/>
    <row r="112" s="13" customFormat="1" ht="11.25"/>
    <row r="113" s="13" customFormat="1" ht="11.25"/>
    <row r="114" s="13" customFormat="1" ht="11.25"/>
    <row r="115" s="13" customFormat="1" ht="11.25"/>
    <row r="116" s="13" customFormat="1" ht="11.25"/>
    <row r="117" s="13" customFormat="1" ht="11.25"/>
    <row r="118" s="13" customFormat="1" ht="11.25"/>
    <row r="119" s="13" customFormat="1" ht="11.25"/>
    <row r="120" s="13" customFormat="1" ht="11.25"/>
    <row r="121" s="13" customFormat="1" ht="11.25"/>
    <row r="122" s="13" customFormat="1" ht="11.25"/>
    <row r="123" s="13" customFormat="1" ht="11.25"/>
    <row r="124" s="13" customFormat="1" ht="11.25"/>
    <row r="125" s="13" customFormat="1" ht="11.25"/>
    <row r="126" s="13" customFormat="1" ht="11.25"/>
    <row r="127" s="13" customFormat="1" ht="11.25"/>
    <row r="128" s="13" customFormat="1" ht="11.25"/>
    <row r="129" s="13" customFormat="1" ht="11.25"/>
    <row r="130" s="13" customFormat="1" ht="11.25"/>
    <row r="131" s="13" customFormat="1" ht="11.25"/>
    <row r="132" s="13" customFormat="1" ht="11.25"/>
    <row r="133" s="13" customFormat="1" ht="11.25"/>
    <row r="134" s="13" customFormat="1" ht="11.25"/>
    <row r="135" s="13" customFormat="1" ht="11.25"/>
    <row r="136" s="13" customFormat="1" ht="11.25"/>
    <row r="137" s="13" customFormat="1" ht="11.25"/>
    <row r="138" s="13" customFormat="1" ht="11.25"/>
    <row r="139" s="13" customFormat="1" ht="11.25"/>
    <row r="140" s="13" customFormat="1" ht="11.25"/>
    <row r="141" s="13" customFormat="1" ht="11.25"/>
  </sheetData>
  <mergeCells count="14">
    <mergeCell ref="A2:M2"/>
    <mergeCell ref="B3:C3"/>
    <mergeCell ref="D3:E3"/>
    <mergeCell ref="F3:G3"/>
    <mergeCell ref="H3:I3"/>
    <mergeCell ref="J3:K3"/>
    <mergeCell ref="L3:M3"/>
    <mergeCell ref="A18:M18"/>
    <mergeCell ref="B19:C19"/>
    <mergeCell ref="D19:E19"/>
    <mergeCell ref="F19:G19"/>
    <mergeCell ref="H19:I19"/>
    <mergeCell ref="J19:K19"/>
    <mergeCell ref="L19:M19"/>
  </mergeCells>
  <phoneticPr fontId="10"/>
  <printOptions horizontalCentered="1"/>
  <pageMargins left="0.20196850393700802" right="0.23622047244094502" top="0.22795275590551212" bottom="0.19724409448818914" header="0.18818897637795301" footer="0.1574803149606300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41"/>
  <sheetViews>
    <sheetView workbookViewId="0">
      <selection activeCell="D5" sqref="D5"/>
    </sheetView>
  </sheetViews>
  <sheetFormatPr defaultRowHeight="14.25"/>
  <cols>
    <col min="1" max="13" width="6.5" style="2" customWidth="1"/>
    <col min="14" max="46" width="6.75" style="2" customWidth="1"/>
    <col min="47" max="1024" width="10.75" style="2" customWidth="1"/>
    <col min="1025" max="1025" width="9" customWidth="1"/>
  </cols>
  <sheetData>
    <row r="1" spans="1:13" ht="24" customHeight="1"/>
    <row r="2" spans="1:13" s="3" customFormat="1" ht="26.25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5" customFormat="1" ht="12.75">
      <c r="A3" s="4"/>
      <c r="B3" s="27" t="str">
        <f>'4月'!B3:C3</f>
        <v>27年3月末日</v>
      </c>
      <c r="C3" s="28"/>
      <c r="D3" s="27" t="str">
        <f>'4月'!D3:E3</f>
        <v>29年3月末日</v>
      </c>
      <c r="E3" s="28"/>
      <c r="F3" s="26" t="s">
        <v>28</v>
      </c>
      <c r="G3" s="26"/>
      <c r="H3" s="26" t="s">
        <v>27</v>
      </c>
      <c r="I3" s="26"/>
      <c r="J3" s="26" t="s">
        <v>26</v>
      </c>
      <c r="K3" s="26"/>
      <c r="L3" s="26" t="s">
        <v>25</v>
      </c>
      <c r="M3" s="26"/>
    </row>
    <row r="4" spans="1:13" s="5" customFormat="1" ht="12.75">
      <c r="A4" s="6"/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1</v>
      </c>
      <c r="I4" s="7" t="s">
        <v>2</v>
      </c>
      <c r="J4" s="7" t="s">
        <v>1</v>
      </c>
      <c r="K4" s="7" t="s">
        <v>2</v>
      </c>
      <c r="L4" s="7" t="s">
        <v>1</v>
      </c>
      <c r="M4" s="7" t="s">
        <v>2</v>
      </c>
    </row>
    <row r="5" spans="1:13" s="5" customFormat="1" ht="12.75">
      <c r="A5" s="8" t="s">
        <v>3</v>
      </c>
      <c r="B5" s="20">
        <f>'4月'!B5</f>
        <v>42.2</v>
      </c>
      <c r="C5" s="21">
        <f>'4月'!C5</f>
        <v>2097</v>
      </c>
      <c r="D5" s="20">
        <f>'3月'!D5</f>
        <v>43.7</v>
      </c>
      <c r="E5" s="21">
        <f>'4月'!E5</f>
        <v>2151</v>
      </c>
      <c r="F5" s="11">
        <v>44.6</v>
      </c>
      <c r="G5" s="12">
        <v>2214</v>
      </c>
      <c r="H5" s="11">
        <v>45</v>
      </c>
      <c r="I5" s="12">
        <v>2220</v>
      </c>
      <c r="J5" s="11">
        <f>'4月'!L5</f>
        <v>45.1</v>
      </c>
      <c r="K5" s="12">
        <f>'4月'!M5</f>
        <v>2221</v>
      </c>
      <c r="L5" s="11">
        <v>45.1</v>
      </c>
      <c r="M5" s="12">
        <v>2209</v>
      </c>
    </row>
    <row r="6" spans="1:13" s="5" customFormat="1" ht="12.75">
      <c r="A6" s="8" t="s">
        <v>4</v>
      </c>
      <c r="B6" s="20">
        <f>'4月'!B6</f>
        <v>33.6</v>
      </c>
      <c r="C6" s="21">
        <f>'4月'!C6</f>
        <v>1607</v>
      </c>
      <c r="D6" s="20">
        <f>'3月'!D6</f>
        <v>36.1</v>
      </c>
      <c r="E6" s="21">
        <f>'4月'!E6</f>
        <v>1662</v>
      </c>
      <c r="F6" s="11">
        <v>37.299999999999997</v>
      </c>
      <c r="G6" s="12">
        <v>1619</v>
      </c>
      <c r="H6" s="11">
        <v>37.5</v>
      </c>
      <c r="I6" s="12">
        <v>1612</v>
      </c>
      <c r="J6" s="11">
        <f>'4月'!L6</f>
        <v>37.6</v>
      </c>
      <c r="K6" s="12">
        <f>'4月'!M6</f>
        <v>1607</v>
      </c>
      <c r="L6" s="11">
        <v>37.5</v>
      </c>
      <c r="M6" s="12">
        <v>1601</v>
      </c>
    </row>
    <row r="7" spans="1:13" s="5" customFormat="1" ht="12.75">
      <c r="A7" s="8" t="s">
        <v>5</v>
      </c>
      <c r="B7" s="20">
        <f>'4月'!B7</f>
        <v>45.2</v>
      </c>
      <c r="C7" s="21">
        <f>'4月'!C7</f>
        <v>488</v>
      </c>
      <c r="D7" s="20">
        <f>'3月'!D7</f>
        <v>47.2</v>
      </c>
      <c r="E7" s="21">
        <f>'4月'!E7</f>
        <v>501</v>
      </c>
      <c r="F7" s="11">
        <v>50.1</v>
      </c>
      <c r="G7" s="12">
        <v>491</v>
      </c>
      <c r="H7" s="11">
        <v>50.3</v>
      </c>
      <c r="I7" s="12">
        <v>494</v>
      </c>
      <c r="J7" s="11">
        <f>'4月'!L7</f>
        <v>50.3</v>
      </c>
      <c r="K7" s="12">
        <f>'4月'!M7</f>
        <v>493</v>
      </c>
      <c r="L7" s="11">
        <v>50.4</v>
      </c>
      <c r="M7" s="12">
        <v>492</v>
      </c>
    </row>
    <row r="8" spans="1:13" s="5" customFormat="1" ht="12.75">
      <c r="A8" s="8" t="s">
        <v>6</v>
      </c>
      <c r="B8" s="20">
        <f>'4月'!B8</f>
        <v>29.6</v>
      </c>
      <c r="C8" s="21">
        <f>'4月'!C8</f>
        <v>1651</v>
      </c>
      <c r="D8" s="20">
        <f>'3月'!D8</f>
        <v>31.1</v>
      </c>
      <c r="E8" s="21">
        <f>'4月'!E8</f>
        <v>1673</v>
      </c>
      <c r="F8" s="11">
        <v>32.700000000000003</v>
      </c>
      <c r="G8" s="12">
        <v>1701</v>
      </c>
      <c r="H8" s="11">
        <v>33</v>
      </c>
      <c r="I8" s="12">
        <v>1705</v>
      </c>
      <c r="J8" s="11">
        <f>'4月'!L8</f>
        <v>33</v>
      </c>
      <c r="K8" s="12">
        <f>'4月'!M8</f>
        <v>1708</v>
      </c>
      <c r="L8" s="11">
        <v>32.9</v>
      </c>
      <c r="M8" s="12">
        <v>1703</v>
      </c>
    </row>
    <row r="9" spans="1:13" s="5" customFormat="1" ht="12.75">
      <c r="A9" s="8" t="s">
        <v>7</v>
      </c>
      <c r="B9" s="20">
        <f>'4月'!B9</f>
        <v>36.799999999999997</v>
      </c>
      <c r="C9" s="21">
        <f>'4月'!C9</f>
        <v>3144</v>
      </c>
      <c r="D9" s="20">
        <f>'3月'!D9</f>
        <v>37.6</v>
      </c>
      <c r="E9" s="21">
        <f>'4月'!E9</f>
        <v>3141</v>
      </c>
      <c r="F9" s="11">
        <v>39.299999999999997</v>
      </c>
      <c r="G9" s="12">
        <v>3114</v>
      </c>
      <c r="H9" s="11">
        <v>40</v>
      </c>
      <c r="I9" s="12">
        <v>3116</v>
      </c>
      <c r="J9" s="11">
        <f>'4月'!L9</f>
        <v>39.9</v>
      </c>
      <c r="K9" s="12">
        <f>'4月'!M9</f>
        <v>3109</v>
      </c>
      <c r="L9" s="11">
        <v>39.799999999999997</v>
      </c>
      <c r="M9" s="12">
        <v>3097</v>
      </c>
    </row>
    <row r="10" spans="1:13" s="5" customFormat="1" ht="12.75">
      <c r="A10" s="8" t="s">
        <v>8</v>
      </c>
      <c r="B10" s="20">
        <f>'4月'!B10</f>
        <v>34.9</v>
      </c>
      <c r="C10" s="21">
        <f>'4月'!C10</f>
        <v>1425</v>
      </c>
      <c r="D10" s="20">
        <f>'3月'!D10</f>
        <v>36.9</v>
      </c>
      <c r="E10" s="21">
        <f>'4月'!E10</f>
        <v>1396</v>
      </c>
      <c r="F10" s="11">
        <v>37.6</v>
      </c>
      <c r="G10" s="12">
        <v>1430</v>
      </c>
      <c r="H10" s="11">
        <v>37.799999999999997</v>
      </c>
      <c r="I10" s="12">
        <v>1431</v>
      </c>
      <c r="J10" s="11">
        <f>'4月'!L10</f>
        <v>37.799999999999997</v>
      </c>
      <c r="K10" s="12">
        <f>'4月'!M10</f>
        <v>1432</v>
      </c>
      <c r="L10" s="11">
        <v>37.799999999999997</v>
      </c>
      <c r="M10" s="12">
        <v>1435</v>
      </c>
    </row>
    <row r="11" spans="1:13" s="5" customFormat="1" ht="12.75">
      <c r="A11" s="8" t="s">
        <v>9</v>
      </c>
      <c r="B11" s="20">
        <f>'4月'!B11</f>
        <v>39.5</v>
      </c>
      <c r="C11" s="21">
        <f>'4月'!C11</f>
        <v>545</v>
      </c>
      <c r="D11" s="20">
        <f>'3月'!D11</f>
        <v>41.5</v>
      </c>
      <c r="E11" s="21">
        <f>'4月'!E11</f>
        <v>551</v>
      </c>
      <c r="F11" s="11">
        <v>44.6</v>
      </c>
      <c r="G11" s="12">
        <v>542</v>
      </c>
      <c r="H11" s="11">
        <v>45.1</v>
      </c>
      <c r="I11" s="12">
        <v>543</v>
      </c>
      <c r="J11" s="11">
        <f>'4月'!L11</f>
        <v>45.1</v>
      </c>
      <c r="K11" s="12">
        <f>'4月'!M11</f>
        <v>544</v>
      </c>
      <c r="L11" s="11">
        <v>45.1</v>
      </c>
      <c r="M11" s="12">
        <v>543</v>
      </c>
    </row>
    <row r="12" spans="1:13" s="5" customFormat="1" ht="12.75">
      <c r="A12" s="8" t="s">
        <v>10</v>
      </c>
      <c r="B12" s="20">
        <f>'4月'!B12</f>
        <v>41.7</v>
      </c>
      <c r="C12" s="21">
        <f>'4月'!C12</f>
        <v>728</v>
      </c>
      <c r="D12" s="20">
        <f>'3月'!D12</f>
        <v>43.4</v>
      </c>
      <c r="E12" s="21">
        <f>'4月'!E12</f>
        <v>737</v>
      </c>
      <c r="F12" s="11">
        <v>45.4</v>
      </c>
      <c r="G12" s="12">
        <v>740</v>
      </c>
      <c r="H12" s="11">
        <v>45.4</v>
      </c>
      <c r="I12" s="12">
        <v>738</v>
      </c>
      <c r="J12" s="11">
        <f>'4月'!L12</f>
        <v>45.5</v>
      </c>
      <c r="K12" s="12">
        <f>'4月'!M12</f>
        <v>741</v>
      </c>
      <c r="L12" s="11">
        <v>45.6</v>
      </c>
      <c r="M12" s="12">
        <v>739</v>
      </c>
    </row>
    <row r="13" spans="1:13" s="5" customFormat="1" ht="12.75">
      <c r="A13" s="24" t="s">
        <v>17</v>
      </c>
      <c r="B13" s="20">
        <f>'4月'!B13</f>
        <v>30.8</v>
      </c>
      <c r="C13" s="21">
        <f>'4月'!C13</f>
        <v>1214</v>
      </c>
      <c r="D13" s="20">
        <f>'3月'!D13</f>
        <v>30.8</v>
      </c>
      <c r="E13" s="21">
        <f>'4月'!E13</f>
        <v>1197</v>
      </c>
      <c r="F13" s="11">
        <v>31.6</v>
      </c>
      <c r="G13" s="12">
        <v>1165</v>
      </c>
      <c r="H13" s="11">
        <v>31.8</v>
      </c>
      <c r="I13" s="12">
        <v>1162</v>
      </c>
      <c r="J13" s="11">
        <f>'4月'!L13</f>
        <v>31.9</v>
      </c>
      <c r="K13" s="12">
        <f>'4月'!M13</f>
        <v>1162</v>
      </c>
      <c r="L13" s="11">
        <v>31.8</v>
      </c>
      <c r="M13" s="12">
        <v>1156</v>
      </c>
    </row>
    <row r="14" spans="1:13" s="5" customFormat="1" ht="12.75">
      <c r="A14" s="8" t="s">
        <v>11</v>
      </c>
      <c r="B14" s="20">
        <f ca="1">'4月'!B14</f>
        <v>42.2</v>
      </c>
      <c r="C14" s="10">
        <f>SUM(C5:C13)</f>
        <v>12899</v>
      </c>
      <c r="D14" s="20">
        <f>'3月'!D14</f>
        <v>37.200000000000003</v>
      </c>
      <c r="E14" s="10">
        <f>SUM(E5:E13)</f>
        <v>13009</v>
      </c>
      <c r="F14" s="11">
        <v>38.6</v>
      </c>
      <c r="G14" s="10">
        <v>13016</v>
      </c>
      <c r="H14" s="11">
        <v>38.9</v>
      </c>
      <c r="I14" s="10">
        <v>13021</v>
      </c>
      <c r="J14" s="11">
        <f>'4月'!L14</f>
        <v>39</v>
      </c>
      <c r="K14" s="10">
        <f>SUM(K5:K12)</f>
        <v>11855</v>
      </c>
      <c r="L14" s="11">
        <v>38.9</v>
      </c>
      <c r="M14" s="10">
        <f>SUM(M5:M13)</f>
        <v>12975</v>
      </c>
    </row>
    <row r="15" spans="1:13" s="5" customFormat="1" ht="12.75"/>
    <row r="16" spans="1:13" s="5" customFormat="1" ht="168.75" customHeight="1"/>
    <row r="17" spans="1:13" s="5" customFormat="1" ht="29.25" customHeight="1"/>
    <row r="18" spans="1:13" s="5" customFormat="1" ht="26.25" customHeight="1">
      <c r="A18" s="25" t="s">
        <v>12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s="5" customFormat="1" ht="12.75">
      <c r="A19" s="4"/>
      <c r="B19" s="26" t="str">
        <f>B3</f>
        <v>27年3月末日</v>
      </c>
      <c r="C19" s="26"/>
      <c r="D19" s="26" t="str">
        <f>D3</f>
        <v>29年3月末日</v>
      </c>
      <c r="E19" s="26"/>
      <c r="F19" s="26" t="str">
        <f>F3</f>
        <v>31年2月末日</v>
      </c>
      <c r="G19" s="26"/>
      <c r="H19" s="26" t="str">
        <f>H3</f>
        <v>31年3月末日</v>
      </c>
      <c r="I19" s="26"/>
      <c r="J19" s="26" t="str">
        <f>J3</f>
        <v>31年4月末日</v>
      </c>
      <c r="K19" s="26"/>
      <c r="L19" s="26" t="str">
        <f>L3</f>
        <v>元年5月末日</v>
      </c>
      <c r="M19" s="26"/>
    </row>
    <row r="20" spans="1:13" s="5" customFormat="1" ht="12.75">
      <c r="A20" s="6"/>
      <c r="B20" s="7" t="s">
        <v>1</v>
      </c>
      <c r="C20" s="7" t="s">
        <v>2</v>
      </c>
      <c r="D20" s="7" t="s">
        <v>1</v>
      </c>
      <c r="E20" s="7" t="s">
        <v>2</v>
      </c>
      <c r="F20" s="7" t="s">
        <v>1</v>
      </c>
      <c r="G20" s="7" t="s">
        <v>2</v>
      </c>
      <c r="H20" s="7" t="s">
        <v>1</v>
      </c>
      <c r="I20" s="7" t="s">
        <v>2</v>
      </c>
      <c r="J20" s="7" t="s">
        <v>1</v>
      </c>
      <c r="K20" s="7" t="s">
        <v>2</v>
      </c>
      <c r="L20" s="7" t="s">
        <v>1</v>
      </c>
      <c r="M20" s="7" t="s">
        <v>2</v>
      </c>
    </row>
    <row r="21" spans="1:13" s="5" customFormat="1" ht="12.75">
      <c r="A21" s="8" t="s">
        <v>3</v>
      </c>
      <c r="B21" s="20">
        <v>9.1999999999999993</v>
      </c>
      <c r="C21" s="21">
        <v>817</v>
      </c>
      <c r="D21" s="20">
        <f>'4月'!D21</f>
        <v>7.5</v>
      </c>
      <c r="E21" s="21">
        <f>'4月'!E21</f>
        <v>371</v>
      </c>
      <c r="F21" s="11">
        <f>'4月'!H21</f>
        <v>7.5</v>
      </c>
      <c r="G21" s="12">
        <f>'4月'!I21</f>
        <v>379</v>
      </c>
      <c r="H21" s="11">
        <f>'4月'!J21</f>
        <v>7.4</v>
      </c>
      <c r="I21" s="12">
        <f>'4月'!K21</f>
        <v>370</v>
      </c>
      <c r="J21" s="11">
        <f>'4月'!L21</f>
        <v>7.2</v>
      </c>
      <c r="K21" s="12">
        <f>'4月'!M21</f>
        <v>355</v>
      </c>
      <c r="L21" s="11">
        <v>7.3</v>
      </c>
      <c r="M21" s="12">
        <v>357</v>
      </c>
    </row>
    <row r="22" spans="1:13" s="5" customFormat="1" ht="12.75">
      <c r="A22" s="8" t="s">
        <v>4</v>
      </c>
      <c r="B22" s="20">
        <v>11.4</v>
      </c>
      <c r="C22" s="21">
        <v>546</v>
      </c>
      <c r="D22" s="20">
        <f>'4月'!D22</f>
        <v>10.7</v>
      </c>
      <c r="E22" s="21">
        <f>'4月'!E22</f>
        <v>491</v>
      </c>
      <c r="F22" s="11">
        <f>'4月'!H22</f>
        <v>10</v>
      </c>
      <c r="G22" s="12">
        <f>'4月'!I22</f>
        <v>448</v>
      </c>
      <c r="H22" s="11">
        <f>'4月'!J22</f>
        <v>9.8000000000000007</v>
      </c>
      <c r="I22" s="12">
        <f>'4月'!K22</f>
        <v>437</v>
      </c>
      <c r="J22" s="11">
        <f>'4月'!L22</f>
        <v>9.5</v>
      </c>
      <c r="K22" s="12">
        <f>'4月'!M22</f>
        <v>408</v>
      </c>
      <c r="L22" s="11">
        <v>9.5</v>
      </c>
      <c r="M22" s="12">
        <v>405</v>
      </c>
    </row>
    <row r="23" spans="1:13" s="5" customFormat="1" ht="12.75">
      <c r="A23" s="8" t="s">
        <v>5</v>
      </c>
      <c r="B23" s="20">
        <v>4.7</v>
      </c>
      <c r="C23" s="21">
        <v>51</v>
      </c>
      <c r="D23" s="20">
        <f>'4月'!D23</f>
        <v>5.6</v>
      </c>
      <c r="E23" s="21">
        <f>'4月'!E23</f>
        <v>59</v>
      </c>
      <c r="F23" s="11">
        <f>'4月'!H23</f>
        <v>5.8</v>
      </c>
      <c r="G23" s="12">
        <f>'4月'!I23</f>
        <v>59</v>
      </c>
      <c r="H23" s="11">
        <f>'4月'!J23</f>
        <v>5.7</v>
      </c>
      <c r="I23" s="12">
        <f>'4月'!K23</f>
        <v>58</v>
      </c>
      <c r="J23" s="11">
        <f>'4月'!L23</f>
        <v>5.9</v>
      </c>
      <c r="K23" s="12">
        <f>'4月'!M23</f>
        <v>58</v>
      </c>
      <c r="L23" s="11">
        <v>5.9</v>
      </c>
      <c r="M23" s="12">
        <v>58</v>
      </c>
    </row>
    <row r="24" spans="1:13" s="5" customFormat="1" ht="12.75">
      <c r="A24" s="8" t="s">
        <v>6</v>
      </c>
      <c r="B24" s="20">
        <v>13</v>
      </c>
      <c r="C24" s="21">
        <v>727</v>
      </c>
      <c r="D24" s="20">
        <f>'4月'!D24</f>
        <v>12.5</v>
      </c>
      <c r="E24" s="21">
        <f>'4月'!E24</f>
        <v>672</v>
      </c>
      <c r="F24" s="11">
        <f>'4月'!H24</f>
        <v>12.2</v>
      </c>
      <c r="G24" s="12">
        <f>'4月'!I24</f>
        <v>644</v>
      </c>
      <c r="H24" s="11">
        <f>'4月'!J24</f>
        <v>12</v>
      </c>
      <c r="I24" s="12">
        <f>'4月'!K24</f>
        <v>630</v>
      </c>
      <c r="J24" s="11">
        <f>'4月'!L24</f>
        <v>11.7</v>
      </c>
      <c r="K24" s="12">
        <f>'4月'!M24</f>
        <v>604</v>
      </c>
      <c r="L24" s="11">
        <v>11.5</v>
      </c>
      <c r="M24" s="12">
        <v>598</v>
      </c>
    </row>
    <row r="25" spans="1:13" s="5" customFormat="1" ht="12.75">
      <c r="A25" s="8" t="s">
        <v>7</v>
      </c>
      <c r="B25" s="20">
        <v>10.6</v>
      </c>
      <c r="C25" s="21">
        <v>902</v>
      </c>
      <c r="D25" s="20">
        <f>'4月'!D25</f>
        <v>10.4</v>
      </c>
      <c r="E25" s="21">
        <f>'4月'!E25</f>
        <v>869</v>
      </c>
      <c r="F25" s="11">
        <f>'4月'!H25</f>
        <v>10.6</v>
      </c>
      <c r="G25" s="12">
        <f>'4月'!I25</f>
        <v>872</v>
      </c>
      <c r="H25" s="11">
        <f>'4月'!J25</f>
        <v>10.4</v>
      </c>
      <c r="I25" s="12">
        <f>'4月'!K25</f>
        <v>846</v>
      </c>
      <c r="J25" s="11">
        <f>'4月'!L25</f>
        <v>10</v>
      </c>
      <c r="K25" s="12">
        <f>'4月'!M25</f>
        <v>777</v>
      </c>
      <c r="L25" s="11">
        <v>9.9</v>
      </c>
      <c r="M25" s="12">
        <v>771</v>
      </c>
    </row>
    <row r="26" spans="1:13" s="5" customFormat="1" ht="12.75">
      <c r="A26" s="8" t="s">
        <v>8</v>
      </c>
      <c r="B26" s="20">
        <v>9.8000000000000007</v>
      </c>
      <c r="C26" s="21">
        <v>400</v>
      </c>
      <c r="D26" s="20">
        <f>'4月'!D26</f>
        <v>9.6999999999999993</v>
      </c>
      <c r="E26" s="21">
        <f>'4月'!E26</f>
        <v>368</v>
      </c>
      <c r="F26" s="11">
        <f>'4月'!H26</f>
        <v>9.3000000000000007</v>
      </c>
      <c r="G26" s="12">
        <f>'4月'!I26</f>
        <v>350</v>
      </c>
      <c r="H26" s="11">
        <f>'4月'!J26</f>
        <v>9.3000000000000007</v>
      </c>
      <c r="I26" s="12">
        <f>'4月'!K26</f>
        <v>345</v>
      </c>
      <c r="J26" s="11">
        <f>'4月'!L26</f>
        <v>9.6999999999999993</v>
      </c>
      <c r="K26" s="12">
        <f>'4月'!M26</f>
        <v>368</v>
      </c>
      <c r="L26" s="11">
        <v>9.6999999999999993</v>
      </c>
      <c r="M26" s="12">
        <v>368</v>
      </c>
    </row>
    <row r="27" spans="1:13" s="5" customFormat="1" ht="12.75">
      <c r="A27" s="8" t="s">
        <v>9</v>
      </c>
      <c r="B27" s="20">
        <v>9.8000000000000007</v>
      </c>
      <c r="C27" s="21">
        <v>135</v>
      </c>
      <c r="D27" s="20">
        <f>'4月'!D27</f>
        <v>8.8000000000000007</v>
      </c>
      <c r="E27" s="21">
        <f>'4月'!E27</f>
        <v>117</v>
      </c>
      <c r="F27" s="11">
        <f>'4月'!H27</f>
        <v>8.5</v>
      </c>
      <c r="G27" s="12">
        <f>'4月'!I27</f>
        <v>109</v>
      </c>
      <c r="H27" s="11">
        <f>'4月'!J27</f>
        <v>8.6</v>
      </c>
      <c r="I27" s="12">
        <f>'4月'!K27</f>
        <v>110</v>
      </c>
      <c r="J27" s="11">
        <f>'4月'!L27</f>
        <v>8.4</v>
      </c>
      <c r="K27" s="12">
        <f>'4月'!M27</f>
        <v>101</v>
      </c>
      <c r="L27" s="11">
        <v>8.4</v>
      </c>
      <c r="M27" s="12">
        <v>101</v>
      </c>
    </row>
    <row r="28" spans="1:13" s="5" customFormat="1" ht="12.75">
      <c r="A28" s="8" t="s">
        <v>10</v>
      </c>
      <c r="B28" s="20">
        <v>7.7</v>
      </c>
      <c r="C28" s="21">
        <v>135</v>
      </c>
      <c r="D28" s="20">
        <f>'4月'!D28</f>
        <v>7.5</v>
      </c>
      <c r="E28" s="21">
        <f>'4月'!E28</f>
        <v>128</v>
      </c>
      <c r="F28" s="11">
        <f>'4月'!H28</f>
        <v>8</v>
      </c>
      <c r="G28" s="12">
        <f>'4月'!I28</f>
        <v>134</v>
      </c>
      <c r="H28" s="11">
        <f>'4月'!J28</f>
        <v>7.9</v>
      </c>
      <c r="I28" s="12">
        <f>'4月'!K28</f>
        <v>132</v>
      </c>
      <c r="J28" s="11">
        <f>'4月'!L28</f>
        <v>8.1999999999999993</v>
      </c>
      <c r="K28" s="12">
        <f>'4月'!M28</f>
        <v>133</v>
      </c>
      <c r="L28" s="11">
        <v>8.1</v>
      </c>
      <c r="M28" s="12">
        <v>131</v>
      </c>
    </row>
    <row r="29" spans="1:13" s="5" customFormat="1" ht="12.75">
      <c r="A29" s="24" t="s">
        <v>17</v>
      </c>
      <c r="B29" s="9">
        <v>11.2</v>
      </c>
      <c r="C29" s="10">
        <v>441</v>
      </c>
      <c r="D29" s="20">
        <f>'4月'!D29</f>
        <v>10.6</v>
      </c>
      <c r="E29" s="21">
        <f>'4月'!E29</f>
        <v>410</v>
      </c>
      <c r="F29" s="11">
        <f>'4月'!H29</f>
        <v>11.1</v>
      </c>
      <c r="G29" s="12">
        <f>'4月'!I29</f>
        <v>418</v>
      </c>
      <c r="H29" s="11">
        <f>'4月'!J29</f>
        <v>11.1</v>
      </c>
      <c r="I29" s="12">
        <f>'4月'!K29</f>
        <v>416</v>
      </c>
      <c r="J29" s="11">
        <f>'4月'!L29</f>
        <v>10.8</v>
      </c>
      <c r="K29" s="12">
        <f>'4月'!M29</f>
        <v>393</v>
      </c>
      <c r="L29" s="11">
        <v>10.7</v>
      </c>
      <c r="M29" s="12">
        <v>390</v>
      </c>
    </row>
    <row r="30" spans="1:13" s="5" customFormat="1" ht="12.75">
      <c r="A30" s="8" t="s">
        <v>11</v>
      </c>
      <c r="B30" s="20">
        <f>'4月'!B30</f>
        <v>10.3</v>
      </c>
      <c r="C30" s="10">
        <f>SUM(C21:C29)</f>
        <v>4154</v>
      </c>
      <c r="D30" s="20">
        <f>'4月'!D30</f>
        <v>10</v>
      </c>
      <c r="E30" s="10">
        <f>SUM(E21:E29)</f>
        <v>3485</v>
      </c>
      <c r="F30" s="11">
        <f>'4月'!H30</f>
        <v>9.9</v>
      </c>
      <c r="G30" s="10">
        <f>SUM(G21:G29)</f>
        <v>3413</v>
      </c>
      <c r="H30" s="11">
        <f>'4月'!J30</f>
        <v>9.8000000000000007</v>
      </c>
      <c r="I30" s="10">
        <f>SUM(I21:I29)</f>
        <v>3344</v>
      </c>
      <c r="J30" s="11">
        <f>'4月'!L30</f>
        <v>9.6</v>
      </c>
      <c r="K30" s="10">
        <f>SUM(K21:K29)</f>
        <v>3197</v>
      </c>
      <c r="L30" s="11">
        <v>9.5</v>
      </c>
      <c r="M30" s="10">
        <f>SUM(M21:M29)</f>
        <v>3179</v>
      </c>
    </row>
    <row r="31" spans="1:13" s="5" customFormat="1" ht="12.75"/>
    <row r="32" spans="1:13" s="5" customFormat="1" ht="168.75" customHeight="1"/>
    <row r="33" s="5" customFormat="1" ht="12.75"/>
    <row r="34" s="5" customFormat="1" ht="12.75"/>
    <row r="35" s="5" customFormat="1" ht="12.75"/>
    <row r="36" s="5" customFormat="1" ht="12.75"/>
    <row r="37" s="5" customFormat="1" ht="12.75"/>
    <row r="38" s="5" customFormat="1" ht="12.75"/>
    <row r="39" s="5" customFormat="1" ht="12.75"/>
    <row r="40" s="5" customFormat="1" ht="12.75"/>
    <row r="41" s="5" customFormat="1" ht="12.75"/>
    <row r="42" s="5" customFormat="1" ht="12.75"/>
    <row r="43" s="5" customFormat="1" ht="12.75"/>
    <row r="44" s="5" customFormat="1" ht="12.75"/>
    <row r="45" s="5" customFormat="1" ht="12.75"/>
    <row r="46" s="5" customFormat="1" ht="12.75"/>
    <row r="47" s="5" customFormat="1" ht="12.75"/>
    <row r="48" s="5" customFormat="1" ht="12.75"/>
    <row r="49" s="5" customFormat="1" ht="12.75"/>
    <row r="50" s="5" customFormat="1" ht="12.75"/>
    <row r="51" s="5" customFormat="1" ht="12.75"/>
    <row r="52" s="5" customFormat="1" ht="12.75"/>
    <row r="53" s="5" customFormat="1" ht="12.75"/>
    <row r="54" s="5" customFormat="1" ht="12.75"/>
    <row r="55" s="5" customFormat="1" ht="12.75"/>
    <row r="56" s="5" customFormat="1" ht="12.75"/>
    <row r="57" s="5" customFormat="1" ht="12.75"/>
    <row r="58" s="5" customFormat="1" ht="12.75"/>
    <row r="59" s="5" customFormat="1" ht="12.75"/>
    <row r="60" s="5" customFormat="1" ht="12.75"/>
    <row r="61" s="5" customFormat="1" ht="12.75"/>
    <row r="62" s="5" customFormat="1" ht="12.75"/>
    <row r="63" s="5" customFormat="1" ht="12.75"/>
    <row r="64" s="5" customFormat="1" ht="12.75"/>
    <row r="65" s="5" customFormat="1" ht="12.75"/>
    <row r="66" s="5" customFormat="1" ht="12.75"/>
    <row r="67" s="5" customFormat="1" ht="12.75"/>
    <row r="68" s="5" customFormat="1" ht="12.75"/>
    <row r="69" s="5" customFormat="1" ht="12.75"/>
    <row r="70" s="5" customFormat="1" ht="12.75"/>
    <row r="71" s="5" customFormat="1" ht="12.75"/>
    <row r="72" s="5" customFormat="1" ht="12.75"/>
    <row r="73" s="5" customFormat="1" ht="12.75"/>
    <row r="74" s="5" customFormat="1" ht="12.75"/>
    <row r="75" s="5" customFormat="1" ht="12.75"/>
    <row r="76" s="5" customFormat="1" ht="12.75"/>
    <row r="77" s="5" customFormat="1" ht="12.75"/>
    <row r="78" s="5" customFormat="1" ht="12.75"/>
    <row r="79" s="5" customFormat="1" ht="12.75"/>
    <row r="80" s="5" customFormat="1" ht="12.75"/>
    <row r="81" s="5" customFormat="1" ht="12.75"/>
    <row r="82" s="5" customFormat="1" ht="12.75"/>
    <row r="83" s="5" customFormat="1" ht="12.75"/>
    <row r="84" s="5" customFormat="1" ht="12.75"/>
    <row r="85" s="5" customFormat="1" ht="12.75"/>
    <row r="86" s="5" customFormat="1" ht="12.75"/>
    <row r="87" s="5" customFormat="1" ht="12.75"/>
    <row r="88" s="5" customFormat="1" ht="12.75"/>
    <row r="89" s="5" customFormat="1" ht="12.75"/>
    <row r="90" s="5" customFormat="1" ht="12.75"/>
    <row r="91" s="5" customFormat="1" ht="12.75"/>
    <row r="92" s="5" customFormat="1" ht="12.75"/>
    <row r="93" s="5" customFormat="1" ht="12.75"/>
    <row r="94" s="5" customFormat="1" ht="12.75"/>
    <row r="95" s="5" customFormat="1" ht="12.75"/>
    <row r="96" s="5" customFormat="1" ht="12.75"/>
    <row r="97" s="5" customFormat="1" ht="12.75"/>
    <row r="98" s="5" customFormat="1" ht="12.75"/>
    <row r="99" s="5" customFormat="1" ht="12.75"/>
    <row r="100" s="5" customFormat="1" ht="12.75"/>
    <row r="101" s="5" customFormat="1" ht="12.75"/>
    <row r="102" s="5" customFormat="1" ht="12.75"/>
    <row r="103" s="5" customFormat="1" ht="12.75"/>
    <row r="104" s="5" customFormat="1" ht="12.75"/>
    <row r="105" s="5" customFormat="1" ht="12.75"/>
    <row r="106" s="5" customFormat="1" ht="12.75"/>
    <row r="107" s="5" customFormat="1" ht="12.75"/>
    <row r="108" s="5" customFormat="1" ht="12.75"/>
    <row r="109" s="5" customFormat="1" ht="12.75"/>
    <row r="110" s="5" customFormat="1" ht="12.75"/>
    <row r="111" s="13" customFormat="1" ht="11.25"/>
    <row r="112" s="13" customFormat="1" ht="11.25"/>
    <row r="113" s="13" customFormat="1" ht="11.25"/>
    <row r="114" s="13" customFormat="1" ht="11.25"/>
    <row r="115" s="13" customFormat="1" ht="11.25"/>
    <row r="116" s="13" customFormat="1" ht="11.25"/>
    <row r="117" s="13" customFormat="1" ht="11.25"/>
    <row r="118" s="13" customFormat="1" ht="11.25"/>
    <row r="119" s="13" customFormat="1" ht="11.25"/>
    <row r="120" s="13" customFormat="1" ht="11.25"/>
    <row r="121" s="13" customFormat="1" ht="11.25"/>
    <row r="122" s="13" customFormat="1" ht="11.25"/>
    <row r="123" s="13" customFormat="1" ht="11.25"/>
    <row r="124" s="13" customFormat="1" ht="11.25"/>
    <row r="125" s="13" customFormat="1" ht="11.25"/>
    <row r="126" s="13" customFormat="1" ht="11.25"/>
    <row r="127" s="13" customFormat="1" ht="11.25"/>
    <row r="128" s="13" customFormat="1" ht="11.25"/>
    <row r="129" s="13" customFormat="1" ht="11.25"/>
    <row r="130" s="13" customFormat="1" ht="11.25"/>
    <row r="131" s="13" customFormat="1" ht="11.25"/>
    <row r="132" s="13" customFormat="1" ht="11.25"/>
    <row r="133" s="13" customFormat="1" ht="11.25"/>
    <row r="134" s="13" customFormat="1" ht="11.25"/>
    <row r="135" s="13" customFormat="1" ht="11.25"/>
    <row r="136" s="13" customFormat="1" ht="11.25"/>
    <row r="137" s="13" customFormat="1" ht="11.25"/>
    <row r="138" s="13" customFormat="1" ht="11.25"/>
    <row r="139" s="13" customFormat="1" ht="11.25"/>
    <row r="140" s="13" customFormat="1" ht="11.25"/>
    <row r="141" s="13" customFormat="1" ht="11.25"/>
  </sheetData>
  <mergeCells count="14">
    <mergeCell ref="A2:M2"/>
    <mergeCell ref="B3:C3"/>
    <mergeCell ref="D3:E3"/>
    <mergeCell ref="F3:G3"/>
    <mergeCell ref="H3:I3"/>
    <mergeCell ref="J3:K3"/>
    <mergeCell ref="L3:M3"/>
    <mergeCell ref="A18:M18"/>
    <mergeCell ref="B19:C19"/>
    <mergeCell ref="D19:E19"/>
    <mergeCell ref="F19:G19"/>
    <mergeCell ref="H19:I19"/>
    <mergeCell ref="J19:K19"/>
    <mergeCell ref="L19:M19"/>
  </mergeCells>
  <phoneticPr fontId="10"/>
  <printOptions horizontalCentered="1"/>
  <pageMargins left="0.20196850393700802" right="0.23622047244094502" top="0.22795275590551212" bottom="0.19724409448818914" header="0.18818897637795301" footer="0.1574803149606300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40"/>
  <sheetViews>
    <sheetView workbookViewId="0">
      <selection activeCell="E11" sqref="E11"/>
    </sheetView>
  </sheetViews>
  <sheetFormatPr defaultRowHeight="14.25"/>
  <cols>
    <col min="1" max="13" width="6.5" style="2" customWidth="1"/>
    <col min="14" max="17" width="6.75" style="2" customWidth="1"/>
    <col min="18" max="18" width="6.75" style="2" hidden="1" customWidth="1"/>
    <col min="19" max="20" width="10.75" style="2" hidden="1" customWidth="1"/>
    <col min="21" max="26" width="6.75" style="2" hidden="1" customWidth="1"/>
    <col min="27" max="46" width="6.75" style="2" customWidth="1"/>
    <col min="47" max="1024" width="10.75" style="2" customWidth="1"/>
    <col min="1025" max="1025" width="9" customWidth="1"/>
  </cols>
  <sheetData>
    <row r="1" spans="1:21" s="3" customFormat="1" ht="26.2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21" s="5" customFormat="1" ht="12.75">
      <c r="A2" s="4"/>
      <c r="B2" s="27" t="str">
        <f>'4月'!B3:C3</f>
        <v>27年3月末日</v>
      </c>
      <c r="C2" s="28"/>
      <c r="D2" s="27" t="s">
        <v>18</v>
      </c>
      <c r="E2" s="28"/>
      <c r="F2" s="26" t="s">
        <v>27</v>
      </c>
      <c r="G2" s="26"/>
      <c r="H2" s="26" t="s">
        <v>22</v>
      </c>
      <c r="I2" s="26"/>
      <c r="J2" s="26" t="s">
        <v>25</v>
      </c>
      <c r="K2" s="26"/>
      <c r="L2" s="26" t="s">
        <v>29</v>
      </c>
      <c r="M2" s="26"/>
    </row>
    <row r="3" spans="1:21" s="5" customFormat="1" ht="12.75">
      <c r="A3" s="6"/>
      <c r="B3" s="7" t="s">
        <v>1</v>
      </c>
      <c r="C3" s="7" t="s">
        <v>2</v>
      </c>
      <c r="D3" s="7" t="s">
        <v>1</v>
      </c>
      <c r="E3" s="7" t="s">
        <v>2</v>
      </c>
      <c r="F3" s="7" t="s">
        <v>1</v>
      </c>
      <c r="G3" s="7" t="s">
        <v>2</v>
      </c>
      <c r="H3" s="7" t="s">
        <v>1</v>
      </c>
      <c r="I3" s="7" t="s">
        <v>2</v>
      </c>
      <c r="J3" s="7" t="s">
        <v>1</v>
      </c>
      <c r="K3" s="7" t="s">
        <v>2</v>
      </c>
      <c r="L3" s="7" t="s">
        <v>1</v>
      </c>
      <c r="M3" s="7" t="s">
        <v>2</v>
      </c>
    </row>
    <row r="4" spans="1:21" s="5" customFormat="1" ht="12.75">
      <c r="A4" s="8" t="s">
        <v>3</v>
      </c>
      <c r="B4" s="20">
        <f>'4月'!B5</f>
        <v>42.2</v>
      </c>
      <c r="C4" s="21">
        <f>'4月'!C5</f>
        <v>2097</v>
      </c>
      <c r="D4" s="20">
        <f>'3月'!D5</f>
        <v>43.7</v>
      </c>
      <c r="E4" s="21">
        <f>'3月'!E5</f>
        <v>2151</v>
      </c>
      <c r="F4" s="11">
        <v>45</v>
      </c>
      <c r="G4" s="12">
        <v>2220</v>
      </c>
      <c r="H4" s="11">
        <f>'4月'!J5</f>
        <v>45</v>
      </c>
      <c r="I4" s="12">
        <f>'4月'!M5</f>
        <v>2221</v>
      </c>
      <c r="J4" s="11">
        <f>'5月'!L5</f>
        <v>45.1</v>
      </c>
      <c r="K4" s="12">
        <f>'5月'!M5</f>
        <v>2209</v>
      </c>
      <c r="L4" s="11">
        <v>45.2</v>
      </c>
      <c r="M4" s="12">
        <v>2209</v>
      </c>
      <c r="U4" s="5">
        <v>11069</v>
      </c>
    </row>
    <row r="5" spans="1:21" s="5" customFormat="1" ht="12.75">
      <c r="A5" s="8" t="s">
        <v>4</v>
      </c>
      <c r="B5" s="20">
        <f>'4月'!B6</f>
        <v>33.6</v>
      </c>
      <c r="C5" s="21">
        <f>'4月'!C6</f>
        <v>1607</v>
      </c>
      <c r="D5" s="20">
        <f>'3月'!D6</f>
        <v>36.1</v>
      </c>
      <c r="E5" s="21">
        <f>'3月'!E6</f>
        <v>1662</v>
      </c>
      <c r="F5" s="11">
        <v>37.5</v>
      </c>
      <c r="G5" s="12">
        <v>1612</v>
      </c>
      <c r="H5" s="11">
        <f>'4月'!J6</f>
        <v>37.5</v>
      </c>
      <c r="I5" s="12">
        <f>'4月'!M6</f>
        <v>1607</v>
      </c>
      <c r="J5" s="11">
        <f>'5月'!L6</f>
        <v>37.5</v>
      </c>
      <c r="K5" s="12">
        <f>'5月'!M6</f>
        <v>1601</v>
      </c>
      <c r="L5" s="11">
        <v>37.6</v>
      </c>
      <c r="M5" s="12">
        <v>1595</v>
      </c>
      <c r="U5" s="5">
        <v>5025</v>
      </c>
    </row>
    <row r="6" spans="1:21" s="5" customFormat="1" ht="12.75">
      <c r="A6" s="8" t="s">
        <v>5</v>
      </c>
      <c r="B6" s="20">
        <f>'4月'!B7</f>
        <v>45.2</v>
      </c>
      <c r="C6" s="21">
        <f>'4月'!C7</f>
        <v>488</v>
      </c>
      <c r="D6" s="20">
        <f>'3月'!D7</f>
        <v>47.2</v>
      </c>
      <c r="E6" s="21">
        <f>'3月'!E7</f>
        <v>501</v>
      </c>
      <c r="F6" s="11">
        <v>50.3</v>
      </c>
      <c r="G6" s="12">
        <v>494</v>
      </c>
      <c r="H6" s="11">
        <f>'4月'!J7</f>
        <v>50.3</v>
      </c>
      <c r="I6" s="12">
        <f>'4月'!M7</f>
        <v>493</v>
      </c>
      <c r="J6" s="11">
        <f>'5月'!L7</f>
        <v>50.4</v>
      </c>
      <c r="K6" s="12">
        <f>'5月'!M7</f>
        <v>492</v>
      </c>
      <c r="L6" s="11">
        <v>50.6</v>
      </c>
      <c r="M6" s="12">
        <v>495</v>
      </c>
      <c r="U6" s="5">
        <v>1118</v>
      </c>
    </row>
    <row r="7" spans="1:21" s="5" customFormat="1" ht="12.75">
      <c r="A7" s="8" t="s">
        <v>6</v>
      </c>
      <c r="B7" s="20">
        <f>'4月'!B8</f>
        <v>29.6</v>
      </c>
      <c r="C7" s="21">
        <f>'4月'!C8</f>
        <v>1651</v>
      </c>
      <c r="D7" s="20">
        <f>'3月'!D8</f>
        <v>31.1</v>
      </c>
      <c r="E7" s="21">
        <f>'3月'!E8</f>
        <v>1673</v>
      </c>
      <c r="F7" s="11">
        <v>33</v>
      </c>
      <c r="G7" s="12">
        <v>1705</v>
      </c>
      <c r="H7" s="11">
        <f>'4月'!J8</f>
        <v>33</v>
      </c>
      <c r="I7" s="12">
        <f>'4月'!M8</f>
        <v>1708</v>
      </c>
      <c r="J7" s="11">
        <f>'5月'!L8</f>
        <v>32.9</v>
      </c>
      <c r="K7" s="12">
        <f>'5月'!M8</f>
        <v>1703</v>
      </c>
      <c r="L7" s="11">
        <v>33</v>
      </c>
      <c r="M7" s="12">
        <v>1706</v>
      </c>
      <c r="U7" s="5">
        <v>4952</v>
      </c>
    </row>
    <row r="8" spans="1:21" s="5" customFormat="1" ht="12.75">
      <c r="A8" s="8" t="s">
        <v>7</v>
      </c>
      <c r="B8" s="20">
        <f>'4月'!B9</f>
        <v>36.799999999999997</v>
      </c>
      <c r="C8" s="21">
        <f>'4月'!C9</f>
        <v>3144</v>
      </c>
      <c r="D8" s="20">
        <f>'3月'!D9</f>
        <v>37.6</v>
      </c>
      <c r="E8" s="21">
        <f>'3月'!E9</f>
        <v>3141</v>
      </c>
      <c r="F8" s="11">
        <v>40</v>
      </c>
      <c r="G8" s="12">
        <v>3116</v>
      </c>
      <c r="H8" s="11">
        <f>'4月'!J9</f>
        <v>40</v>
      </c>
      <c r="I8" s="12">
        <f>'4月'!M9</f>
        <v>3109</v>
      </c>
      <c r="J8" s="11">
        <f>'5月'!L9</f>
        <v>39.799999999999997</v>
      </c>
      <c r="K8" s="12">
        <f>'5月'!M9</f>
        <v>3097</v>
      </c>
      <c r="L8" s="11">
        <v>39.9</v>
      </c>
      <c r="M8" s="12">
        <v>3104</v>
      </c>
      <c r="U8" s="5">
        <v>8519</v>
      </c>
    </row>
    <row r="9" spans="1:21" s="5" customFormat="1" ht="12.75">
      <c r="A9" s="8" t="s">
        <v>8</v>
      </c>
      <c r="B9" s="20">
        <f>'4月'!B10</f>
        <v>34.9</v>
      </c>
      <c r="C9" s="21">
        <f>'4月'!C10</f>
        <v>1425</v>
      </c>
      <c r="D9" s="20">
        <f>'3月'!D10</f>
        <v>36.9</v>
      </c>
      <c r="E9" s="21">
        <f>'3月'!E10</f>
        <v>1396</v>
      </c>
      <c r="F9" s="11">
        <v>37.799999999999997</v>
      </c>
      <c r="G9" s="12">
        <v>1431</v>
      </c>
      <c r="H9" s="11">
        <f>'4月'!J10</f>
        <v>37.799999999999997</v>
      </c>
      <c r="I9" s="12">
        <f>'4月'!M10</f>
        <v>1432</v>
      </c>
      <c r="J9" s="11">
        <f>'5月'!L10</f>
        <v>37.799999999999997</v>
      </c>
      <c r="K9" s="12">
        <f>'5月'!M10</f>
        <v>1435</v>
      </c>
      <c r="L9" s="11">
        <v>37.6</v>
      </c>
      <c r="M9" s="12">
        <v>1431</v>
      </c>
      <c r="U9" s="5">
        <v>6803</v>
      </c>
    </row>
    <row r="10" spans="1:21" s="5" customFormat="1" ht="12.75">
      <c r="A10" s="8" t="s">
        <v>9</v>
      </c>
      <c r="B10" s="20">
        <f>'4月'!B11</f>
        <v>39.5</v>
      </c>
      <c r="C10" s="21">
        <f>'4月'!C11</f>
        <v>545</v>
      </c>
      <c r="D10" s="20">
        <f>'3月'!D11</f>
        <v>41.5</v>
      </c>
      <c r="E10" s="21">
        <f>'3月'!E11</f>
        <v>551</v>
      </c>
      <c r="F10" s="11">
        <v>45.1</v>
      </c>
      <c r="G10" s="12">
        <v>543</v>
      </c>
      <c r="H10" s="11">
        <f>'4月'!J11</f>
        <v>45.1</v>
      </c>
      <c r="I10" s="12">
        <f>'4月'!M11</f>
        <v>544</v>
      </c>
      <c r="J10" s="11">
        <f>'5月'!L11</f>
        <v>45.1</v>
      </c>
      <c r="K10" s="12">
        <f>'5月'!M11</f>
        <v>543</v>
      </c>
      <c r="L10" s="11">
        <v>45.4</v>
      </c>
      <c r="M10" s="12">
        <v>547</v>
      </c>
      <c r="U10" s="5">
        <v>1295</v>
      </c>
    </row>
    <row r="11" spans="1:21" s="5" customFormat="1" ht="12.75">
      <c r="A11" s="8" t="s">
        <v>10</v>
      </c>
      <c r="B11" s="20">
        <f>'4月'!B12</f>
        <v>41.7</v>
      </c>
      <c r="C11" s="21">
        <f>'4月'!C12</f>
        <v>728</v>
      </c>
      <c r="D11" s="20">
        <f>'3月'!D12</f>
        <v>43.4</v>
      </c>
      <c r="E11" s="21">
        <f>'3月'!E12</f>
        <v>737</v>
      </c>
      <c r="F11" s="11">
        <v>45.4</v>
      </c>
      <c r="G11" s="12">
        <v>738</v>
      </c>
      <c r="H11" s="11">
        <f>'4月'!J12</f>
        <v>45.4</v>
      </c>
      <c r="I11" s="12">
        <f>'4月'!M12</f>
        <v>741</v>
      </c>
      <c r="J11" s="11">
        <f>'5月'!L12</f>
        <v>45.6</v>
      </c>
      <c r="K11" s="12">
        <f>'5月'!M12</f>
        <v>739</v>
      </c>
      <c r="L11" s="11">
        <v>45.6</v>
      </c>
      <c r="M11" s="12">
        <v>738</v>
      </c>
      <c r="U11" s="5">
        <v>2158</v>
      </c>
    </row>
    <row r="12" spans="1:21" s="5" customFormat="1" ht="12.75">
      <c r="A12" s="24" t="s">
        <v>17</v>
      </c>
      <c r="B12" s="20">
        <f>'4月'!B13</f>
        <v>30.8</v>
      </c>
      <c r="C12" s="21">
        <f>'4月'!C13</f>
        <v>1214</v>
      </c>
      <c r="D12" s="20">
        <f>'3月'!D13</f>
        <v>30.8</v>
      </c>
      <c r="E12" s="21">
        <f>'3月'!E13</f>
        <v>1197</v>
      </c>
      <c r="F12" s="11">
        <v>31.8</v>
      </c>
      <c r="G12" s="12">
        <v>1162</v>
      </c>
      <c r="H12" s="11">
        <f>'4月'!J13</f>
        <v>31.8</v>
      </c>
      <c r="I12" s="12">
        <f>'4月'!M13</f>
        <v>1162</v>
      </c>
      <c r="J12" s="11">
        <f>'5月'!L13</f>
        <v>31.8</v>
      </c>
      <c r="K12" s="12">
        <f>'5月'!M13</f>
        <v>1156</v>
      </c>
      <c r="L12" s="11">
        <v>32</v>
      </c>
      <c r="M12" s="12">
        <v>1157</v>
      </c>
    </row>
    <row r="13" spans="1:21" s="5" customFormat="1" ht="12.75">
      <c r="A13" s="8" t="s">
        <v>11</v>
      </c>
      <c r="B13" s="20">
        <f ca="1">'4月'!B14</f>
        <v>42.2</v>
      </c>
      <c r="C13" s="10">
        <f>SUM(C4:C12)</f>
        <v>12899</v>
      </c>
      <c r="D13" s="20">
        <f>'3月'!D14</f>
        <v>37.200000000000003</v>
      </c>
      <c r="E13" s="10">
        <f>SUM(E4:E12)</f>
        <v>13009</v>
      </c>
      <c r="F13" s="11">
        <v>38.9</v>
      </c>
      <c r="G13" s="10">
        <v>13021</v>
      </c>
      <c r="H13" s="11">
        <f>'4月'!J14</f>
        <v>38.9</v>
      </c>
      <c r="I13" s="10">
        <f>SUM(I4:I12)</f>
        <v>13017</v>
      </c>
      <c r="J13" s="11">
        <f>'5月'!L14</f>
        <v>38.9</v>
      </c>
      <c r="K13" s="10">
        <f>SUM(K4:K12)</f>
        <v>12975</v>
      </c>
      <c r="L13" s="11">
        <v>39</v>
      </c>
      <c r="M13" s="10">
        <f>SUM(M4:M12)</f>
        <v>12982</v>
      </c>
      <c r="U13" s="5">
        <v>40939</v>
      </c>
    </row>
    <row r="14" spans="1:21" s="5" customFormat="1" ht="12.75"/>
    <row r="15" spans="1:21" s="5" customFormat="1" ht="168.75" customHeight="1"/>
    <row r="16" spans="1:21" s="5" customFormat="1" ht="29.25" customHeight="1"/>
    <row r="17" spans="1:13" s="5" customFormat="1" ht="26.25" customHeight="1">
      <c r="A17" s="25" t="s">
        <v>12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s="5" customFormat="1" ht="12.75">
      <c r="A18" s="4"/>
      <c r="B18" s="26" t="str">
        <f>B2</f>
        <v>27年3月末日</v>
      </c>
      <c r="C18" s="26"/>
      <c r="D18" s="26" t="str">
        <f>D2</f>
        <v>29年3月末日</v>
      </c>
      <c r="E18" s="26"/>
      <c r="F18" s="26" t="str">
        <f>F2</f>
        <v>31年3月末日</v>
      </c>
      <c r="G18" s="26"/>
      <c r="H18" s="26" t="str">
        <f>H2</f>
        <v>31年4月末日</v>
      </c>
      <c r="I18" s="26"/>
      <c r="J18" s="26" t="str">
        <f>J2</f>
        <v>元年5月末日</v>
      </c>
      <c r="K18" s="26"/>
      <c r="L18" s="26" t="str">
        <f>L2</f>
        <v>元年6月末日</v>
      </c>
      <c r="M18" s="26"/>
    </row>
    <row r="19" spans="1:13" s="5" customFormat="1" ht="12.75">
      <c r="A19" s="6"/>
      <c r="B19" s="7" t="s">
        <v>1</v>
      </c>
      <c r="C19" s="7" t="s">
        <v>2</v>
      </c>
      <c r="D19" s="7" t="s">
        <v>1</v>
      </c>
      <c r="E19" s="7" t="s">
        <v>2</v>
      </c>
      <c r="F19" s="7" t="s">
        <v>1</v>
      </c>
      <c r="G19" s="7" t="s">
        <v>2</v>
      </c>
      <c r="H19" s="7" t="s">
        <v>1</v>
      </c>
      <c r="I19" s="7" t="s">
        <v>2</v>
      </c>
      <c r="J19" s="7" t="s">
        <v>1</v>
      </c>
      <c r="K19" s="7" t="s">
        <v>2</v>
      </c>
      <c r="L19" s="7" t="s">
        <v>1</v>
      </c>
      <c r="M19" s="7" t="s">
        <v>2</v>
      </c>
    </row>
    <row r="20" spans="1:13" s="5" customFormat="1" ht="12.75">
      <c r="A20" s="8" t="s">
        <v>3</v>
      </c>
      <c r="B20" s="20">
        <v>9.1999999999999993</v>
      </c>
      <c r="C20" s="21">
        <v>817</v>
      </c>
      <c r="D20" s="20">
        <f>'4月'!D21</f>
        <v>7.5</v>
      </c>
      <c r="E20" s="21">
        <f>'4月'!E21</f>
        <v>371</v>
      </c>
      <c r="F20" s="11">
        <f>'5月'!H21</f>
        <v>7.4</v>
      </c>
      <c r="G20" s="12">
        <f>'5月'!I21</f>
        <v>370</v>
      </c>
      <c r="H20" s="11">
        <f>'5月'!J21</f>
        <v>7.2</v>
      </c>
      <c r="I20" s="12">
        <f>'5月'!K21</f>
        <v>355</v>
      </c>
      <c r="J20" s="11">
        <f>'5月'!L21</f>
        <v>7.3</v>
      </c>
      <c r="K20" s="12">
        <f>'5月'!M21</f>
        <v>357</v>
      </c>
      <c r="L20" s="11">
        <v>7.2</v>
      </c>
      <c r="M20" s="12">
        <v>351</v>
      </c>
    </row>
    <row r="21" spans="1:13" s="5" customFormat="1" ht="12.75">
      <c r="A21" s="8" t="s">
        <v>4</v>
      </c>
      <c r="B21" s="20">
        <v>11.4</v>
      </c>
      <c r="C21" s="21">
        <v>546</v>
      </c>
      <c r="D21" s="20">
        <f>'4月'!D22</f>
        <v>10.7</v>
      </c>
      <c r="E21" s="21">
        <f>'4月'!E22</f>
        <v>491</v>
      </c>
      <c r="F21" s="11">
        <f>'5月'!H22</f>
        <v>9.8000000000000007</v>
      </c>
      <c r="G21" s="12">
        <f>'5月'!I22</f>
        <v>437</v>
      </c>
      <c r="H21" s="11">
        <f>'5月'!J22</f>
        <v>9.5</v>
      </c>
      <c r="I21" s="12">
        <f>'5月'!K22</f>
        <v>408</v>
      </c>
      <c r="J21" s="11">
        <f>'5月'!L22</f>
        <v>9.5</v>
      </c>
      <c r="K21" s="12">
        <f>'5月'!M22</f>
        <v>405</v>
      </c>
      <c r="L21" s="11">
        <v>9.5</v>
      </c>
      <c r="M21" s="12">
        <v>405</v>
      </c>
    </row>
    <row r="22" spans="1:13" s="5" customFormat="1" ht="12.75">
      <c r="A22" s="8" t="s">
        <v>5</v>
      </c>
      <c r="B22" s="20">
        <v>4.7</v>
      </c>
      <c r="C22" s="21">
        <v>51</v>
      </c>
      <c r="D22" s="20">
        <f>'4月'!D23</f>
        <v>5.6</v>
      </c>
      <c r="E22" s="21">
        <f>'4月'!E23</f>
        <v>59</v>
      </c>
      <c r="F22" s="11">
        <f>'5月'!H23</f>
        <v>5.7</v>
      </c>
      <c r="G22" s="12">
        <f>'5月'!I23</f>
        <v>58</v>
      </c>
      <c r="H22" s="11">
        <f>'5月'!J23</f>
        <v>5.9</v>
      </c>
      <c r="I22" s="12">
        <f>'5月'!K23</f>
        <v>58</v>
      </c>
      <c r="J22" s="11">
        <f>'5月'!L23</f>
        <v>5.9</v>
      </c>
      <c r="K22" s="12">
        <f>'5月'!M23</f>
        <v>58</v>
      </c>
      <c r="L22" s="11">
        <v>5.8</v>
      </c>
      <c r="M22" s="12">
        <v>57</v>
      </c>
    </row>
    <row r="23" spans="1:13" s="5" customFormat="1" ht="12.75">
      <c r="A23" s="8" t="s">
        <v>6</v>
      </c>
      <c r="B23" s="20">
        <v>13</v>
      </c>
      <c r="C23" s="21">
        <v>727</v>
      </c>
      <c r="D23" s="20">
        <f>'4月'!D24</f>
        <v>12.5</v>
      </c>
      <c r="E23" s="21">
        <f>'4月'!E24</f>
        <v>672</v>
      </c>
      <c r="F23" s="11">
        <f>'5月'!H24</f>
        <v>12</v>
      </c>
      <c r="G23" s="12">
        <f>'5月'!I24</f>
        <v>630</v>
      </c>
      <c r="H23" s="11">
        <f>'5月'!J24</f>
        <v>11.7</v>
      </c>
      <c r="I23" s="12">
        <f>'5月'!K24</f>
        <v>604</v>
      </c>
      <c r="J23" s="11">
        <f>'5月'!L24</f>
        <v>11.5</v>
      </c>
      <c r="K23" s="12">
        <f>'5月'!M24</f>
        <v>598</v>
      </c>
      <c r="L23" s="11">
        <v>11.6</v>
      </c>
      <c r="M23" s="12">
        <v>598</v>
      </c>
    </row>
    <row r="24" spans="1:13" s="5" customFormat="1" ht="12.75">
      <c r="A24" s="8" t="s">
        <v>7</v>
      </c>
      <c r="B24" s="20">
        <v>10.6</v>
      </c>
      <c r="C24" s="21">
        <v>902</v>
      </c>
      <c r="D24" s="20">
        <f>'4月'!D25</f>
        <v>10.4</v>
      </c>
      <c r="E24" s="21">
        <f>'4月'!E25</f>
        <v>869</v>
      </c>
      <c r="F24" s="11">
        <f>'5月'!H25</f>
        <v>10.4</v>
      </c>
      <c r="G24" s="12">
        <f>'5月'!I25</f>
        <v>846</v>
      </c>
      <c r="H24" s="11">
        <f>'5月'!J25</f>
        <v>10</v>
      </c>
      <c r="I24" s="12">
        <f>'5月'!K25</f>
        <v>777</v>
      </c>
      <c r="J24" s="11">
        <f>'5月'!L25</f>
        <v>9.9</v>
      </c>
      <c r="K24" s="12">
        <f>'5月'!M25</f>
        <v>771</v>
      </c>
      <c r="L24" s="11">
        <v>9.9</v>
      </c>
      <c r="M24" s="12">
        <v>769</v>
      </c>
    </row>
    <row r="25" spans="1:13" s="5" customFormat="1" ht="12.75">
      <c r="A25" s="8" t="s">
        <v>8</v>
      </c>
      <c r="B25" s="20">
        <v>9.8000000000000007</v>
      </c>
      <c r="C25" s="21">
        <v>400</v>
      </c>
      <c r="D25" s="20">
        <f>'4月'!D26</f>
        <v>9.6999999999999993</v>
      </c>
      <c r="E25" s="21">
        <f>'4月'!E26</f>
        <v>368</v>
      </c>
      <c r="F25" s="11">
        <f>'5月'!H26</f>
        <v>9.3000000000000007</v>
      </c>
      <c r="G25" s="12">
        <f>'5月'!I26</f>
        <v>345</v>
      </c>
      <c r="H25" s="11">
        <f>'5月'!J26</f>
        <v>9.6999999999999993</v>
      </c>
      <c r="I25" s="12">
        <f>'5月'!K26</f>
        <v>368</v>
      </c>
      <c r="J25" s="11">
        <f>'5月'!L26</f>
        <v>9.6999999999999993</v>
      </c>
      <c r="K25" s="12">
        <f>'5月'!M26</f>
        <v>368</v>
      </c>
      <c r="L25" s="11">
        <v>9.6999999999999993</v>
      </c>
      <c r="M25" s="12">
        <v>370</v>
      </c>
    </row>
    <row r="26" spans="1:13" s="5" customFormat="1" ht="12.75">
      <c r="A26" s="8" t="s">
        <v>9</v>
      </c>
      <c r="B26" s="20">
        <v>9.8000000000000007</v>
      </c>
      <c r="C26" s="21">
        <v>135</v>
      </c>
      <c r="D26" s="20">
        <f>'4月'!D27</f>
        <v>8.8000000000000007</v>
      </c>
      <c r="E26" s="21">
        <f>'4月'!E27</f>
        <v>117</v>
      </c>
      <c r="F26" s="11">
        <f>'5月'!H27</f>
        <v>8.6</v>
      </c>
      <c r="G26" s="12">
        <f>'5月'!I27</f>
        <v>110</v>
      </c>
      <c r="H26" s="11">
        <f>'5月'!J27</f>
        <v>8.4</v>
      </c>
      <c r="I26" s="12">
        <f>'5月'!K27</f>
        <v>101</v>
      </c>
      <c r="J26" s="11">
        <f>'5月'!L27</f>
        <v>8.4</v>
      </c>
      <c r="K26" s="12">
        <f>'5月'!M27</f>
        <v>101</v>
      </c>
      <c r="L26" s="11">
        <v>8.5</v>
      </c>
      <c r="M26" s="12">
        <v>102</v>
      </c>
    </row>
    <row r="27" spans="1:13" s="5" customFormat="1" ht="12.75">
      <c r="A27" s="8" t="s">
        <v>10</v>
      </c>
      <c r="B27" s="20">
        <v>7.7</v>
      </c>
      <c r="C27" s="21">
        <v>135</v>
      </c>
      <c r="D27" s="20">
        <f>'4月'!D28</f>
        <v>7.5</v>
      </c>
      <c r="E27" s="21">
        <f>'4月'!E28</f>
        <v>128</v>
      </c>
      <c r="F27" s="11">
        <f>'5月'!H28</f>
        <v>7.9</v>
      </c>
      <c r="G27" s="12">
        <f>'5月'!I28</f>
        <v>132</v>
      </c>
      <c r="H27" s="11">
        <f>'5月'!J28</f>
        <v>8.1999999999999993</v>
      </c>
      <c r="I27" s="12">
        <f>'5月'!K28</f>
        <v>133</v>
      </c>
      <c r="J27" s="11">
        <f>'5月'!L28</f>
        <v>8.1</v>
      </c>
      <c r="K27" s="12">
        <f>'5月'!M28</f>
        <v>131</v>
      </c>
      <c r="L27" s="11">
        <v>8.1999999999999993</v>
      </c>
      <c r="M27" s="12">
        <v>132</v>
      </c>
    </row>
    <row r="28" spans="1:13" s="5" customFormat="1" ht="12.75">
      <c r="A28" s="24" t="s">
        <v>17</v>
      </c>
      <c r="B28" s="9">
        <v>11.2</v>
      </c>
      <c r="C28" s="10">
        <v>441</v>
      </c>
      <c r="D28" s="20">
        <f>'4月'!D29</f>
        <v>10.6</v>
      </c>
      <c r="E28" s="21">
        <f>'4月'!E29</f>
        <v>410</v>
      </c>
      <c r="F28" s="11">
        <f>'5月'!H29</f>
        <v>11.1</v>
      </c>
      <c r="G28" s="12">
        <f>'5月'!I29</f>
        <v>416</v>
      </c>
      <c r="H28" s="11">
        <f>'5月'!J29</f>
        <v>10.8</v>
      </c>
      <c r="I28" s="12">
        <f>'5月'!K29</f>
        <v>393</v>
      </c>
      <c r="J28" s="11">
        <f>'5月'!L29</f>
        <v>10.7</v>
      </c>
      <c r="K28" s="12">
        <f>'5月'!M29</f>
        <v>390</v>
      </c>
      <c r="L28" s="11">
        <v>10.9</v>
      </c>
      <c r="M28" s="12">
        <v>395</v>
      </c>
    </row>
    <row r="29" spans="1:13" s="5" customFormat="1" ht="12.75">
      <c r="A29" s="8" t="s">
        <v>11</v>
      </c>
      <c r="B29" s="20">
        <f>'4月'!B30</f>
        <v>10.3</v>
      </c>
      <c r="C29" s="10">
        <f>SUM(C20:C28)</f>
        <v>4154</v>
      </c>
      <c r="D29" s="20">
        <f>'4月'!D30</f>
        <v>10</v>
      </c>
      <c r="E29" s="10">
        <f>SUM(E20:E28)</f>
        <v>3485</v>
      </c>
      <c r="F29" s="11">
        <f>'5月'!H30</f>
        <v>9.8000000000000007</v>
      </c>
      <c r="G29" s="10">
        <f>SUM(G20:G28)</f>
        <v>3344</v>
      </c>
      <c r="H29" s="11">
        <f>'5月'!J30</f>
        <v>9.6</v>
      </c>
      <c r="I29" s="10">
        <f>SUM(I20:I28)</f>
        <v>3197</v>
      </c>
      <c r="J29" s="11">
        <f>'5月'!L30</f>
        <v>9.5</v>
      </c>
      <c r="K29" s="10">
        <f>SUM(K20:K28)</f>
        <v>3179</v>
      </c>
      <c r="L29" s="11">
        <v>9.5</v>
      </c>
      <c r="M29" s="10">
        <f>SUM(M20:M28)</f>
        <v>3179</v>
      </c>
    </row>
    <row r="30" spans="1:13" s="5" customFormat="1" ht="12.75"/>
    <row r="31" spans="1:13" s="5" customFormat="1" ht="168.75" customHeight="1"/>
    <row r="32" spans="1:13" s="5" customFormat="1" ht="12.75"/>
    <row r="33" s="5" customFormat="1" ht="12.75"/>
    <row r="34" s="5" customFormat="1" ht="12.75"/>
    <row r="35" s="5" customFormat="1" ht="12.75"/>
    <row r="36" s="5" customFormat="1" ht="12.75"/>
    <row r="37" s="5" customFormat="1" ht="12.75"/>
    <row r="38" s="5" customFormat="1" ht="12.75"/>
    <row r="39" s="5" customFormat="1" ht="12.75"/>
    <row r="40" s="5" customFormat="1" ht="12.75"/>
    <row r="41" s="5" customFormat="1" ht="12.75"/>
    <row r="42" s="5" customFormat="1" ht="12.75"/>
    <row r="43" s="5" customFormat="1" ht="12.75"/>
    <row r="44" s="5" customFormat="1" ht="12.75"/>
    <row r="45" s="5" customFormat="1" ht="12.75"/>
    <row r="46" s="5" customFormat="1" ht="12.75"/>
    <row r="47" s="5" customFormat="1" ht="12.75"/>
    <row r="48" s="5" customFormat="1" ht="12.75"/>
    <row r="49" s="5" customFormat="1" ht="12.75"/>
    <row r="50" s="5" customFormat="1" ht="12.75"/>
    <row r="51" s="5" customFormat="1" ht="12.75"/>
    <row r="52" s="5" customFormat="1" ht="12.75"/>
    <row r="53" s="5" customFormat="1" ht="12.75"/>
    <row r="54" s="5" customFormat="1" ht="12.75"/>
    <row r="55" s="5" customFormat="1" ht="12.75"/>
    <row r="56" s="5" customFormat="1" ht="12.75"/>
    <row r="57" s="5" customFormat="1" ht="12.75"/>
    <row r="58" s="5" customFormat="1" ht="12.75"/>
    <row r="59" s="5" customFormat="1" ht="12.75"/>
    <row r="60" s="5" customFormat="1" ht="12.75"/>
    <row r="61" s="5" customFormat="1" ht="12.75"/>
    <row r="62" s="5" customFormat="1" ht="12.75"/>
    <row r="63" s="5" customFormat="1" ht="12.75"/>
    <row r="64" s="5" customFormat="1" ht="12.75"/>
    <row r="65" s="5" customFormat="1" ht="12.75"/>
    <row r="66" s="5" customFormat="1" ht="12.75"/>
    <row r="67" s="5" customFormat="1" ht="12.75"/>
    <row r="68" s="5" customFormat="1" ht="12.75"/>
    <row r="69" s="5" customFormat="1" ht="12.75"/>
    <row r="70" s="5" customFormat="1" ht="12.75"/>
    <row r="71" s="5" customFormat="1" ht="12.75"/>
    <row r="72" s="5" customFormat="1" ht="12.75"/>
    <row r="73" s="5" customFormat="1" ht="12.75"/>
    <row r="74" s="5" customFormat="1" ht="12.75"/>
    <row r="75" s="5" customFormat="1" ht="12.75"/>
    <row r="76" s="5" customFormat="1" ht="12.75"/>
    <row r="77" s="5" customFormat="1" ht="12.75"/>
    <row r="78" s="5" customFormat="1" ht="12.75"/>
    <row r="79" s="5" customFormat="1" ht="12.75"/>
    <row r="80" s="5" customFormat="1" ht="12.75"/>
    <row r="81" s="5" customFormat="1" ht="12.75"/>
    <row r="82" s="5" customFormat="1" ht="12.75"/>
    <row r="83" s="5" customFormat="1" ht="12.75"/>
    <row r="84" s="5" customFormat="1" ht="12.75"/>
    <row r="85" s="5" customFormat="1" ht="12.75"/>
    <row r="86" s="5" customFormat="1" ht="12.75"/>
    <row r="87" s="5" customFormat="1" ht="12.75"/>
    <row r="88" s="5" customFormat="1" ht="12.75"/>
    <row r="89" s="5" customFormat="1" ht="12.75"/>
    <row r="90" s="5" customFormat="1" ht="12.75"/>
    <row r="91" s="5" customFormat="1" ht="12.75"/>
    <row r="92" s="5" customFormat="1" ht="12.75"/>
    <row r="93" s="5" customFormat="1" ht="12.75"/>
    <row r="94" s="5" customFormat="1" ht="12.75"/>
    <row r="95" s="5" customFormat="1" ht="12.75"/>
    <row r="96" s="5" customFormat="1" ht="12.75"/>
    <row r="97" s="5" customFormat="1" ht="12.75"/>
    <row r="98" s="5" customFormat="1" ht="12.75"/>
    <row r="99" s="5" customFormat="1" ht="12.75"/>
    <row r="100" s="5" customFormat="1" ht="12.75"/>
    <row r="101" s="5" customFormat="1" ht="12.75"/>
    <row r="102" s="5" customFormat="1" ht="12.75"/>
    <row r="103" s="5" customFormat="1" ht="12.75"/>
    <row r="104" s="5" customFormat="1" ht="12.75"/>
    <row r="105" s="5" customFormat="1" ht="12.75"/>
    <row r="106" s="5" customFormat="1" ht="12.75"/>
    <row r="107" s="5" customFormat="1" ht="12.75"/>
    <row r="108" s="5" customFormat="1" ht="12.75"/>
    <row r="109" s="5" customFormat="1" ht="12.75"/>
    <row r="110" s="13" customFormat="1" ht="11.25"/>
    <row r="111" s="13" customFormat="1" ht="11.25"/>
    <row r="112" s="13" customFormat="1" ht="11.25"/>
    <row r="113" s="13" customFormat="1" ht="11.25"/>
    <row r="114" s="13" customFormat="1" ht="11.25"/>
    <row r="115" s="13" customFormat="1" ht="11.25"/>
    <row r="116" s="13" customFormat="1" ht="11.25"/>
    <row r="117" s="13" customFormat="1" ht="11.25"/>
    <row r="118" s="13" customFormat="1" ht="11.25"/>
    <row r="119" s="13" customFormat="1" ht="11.25"/>
    <row r="120" s="13" customFormat="1" ht="11.25"/>
    <row r="121" s="13" customFormat="1" ht="11.25"/>
    <row r="122" s="13" customFormat="1" ht="11.25"/>
    <row r="123" s="13" customFormat="1" ht="11.25"/>
    <row r="124" s="13" customFormat="1" ht="11.25"/>
    <row r="125" s="13" customFormat="1" ht="11.25"/>
    <row r="126" s="13" customFormat="1" ht="11.25"/>
    <row r="127" s="13" customFormat="1" ht="11.25"/>
    <row r="128" s="13" customFormat="1" ht="11.25"/>
    <row r="129" s="13" customFormat="1" ht="11.25"/>
    <row r="130" s="13" customFormat="1" ht="11.25"/>
    <row r="131" s="13" customFormat="1" ht="11.25"/>
    <row r="132" s="13" customFormat="1" ht="11.25"/>
    <row r="133" s="13" customFormat="1" ht="11.25"/>
    <row r="134" s="13" customFormat="1" ht="11.25"/>
    <row r="135" s="13" customFormat="1" ht="11.25"/>
    <row r="136" s="13" customFormat="1" ht="11.25"/>
    <row r="137" s="13" customFormat="1" ht="11.25"/>
    <row r="138" s="13" customFormat="1" ht="11.25"/>
    <row r="139" s="13" customFormat="1" ht="11.25"/>
    <row r="140" s="13" customFormat="1" ht="11.25"/>
  </sheetData>
  <mergeCells count="14">
    <mergeCell ref="A1:M1"/>
    <mergeCell ref="B2:C2"/>
    <mergeCell ref="D2:E2"/>
    <mergeCell ref="F2:G2"/>
    <mergeCell ref="H2:I2"/>
    <mergeCell ref="J2:K2"/>
    <mergeCell ref="L2:M2"/>
    <mergeCell ref="A17:M17"/>
    <mergeCell ref="B18:C18"/>
    <mergeCell ref="D18:E18"/>
    <mergeCell ref="F18:G18"/>
    <mergeCell ref="H18:I18"/>
    <mergeCell ref="J18:K18"/>
    <mergeCell ref="L18:M18"/>
  </mergeCells>
  <phoneticPr fontId="10"/>
  <printOptions horizontalCentered="1"/>
  <pageMargins left="0.20196850393700802" right="0.23622047244094502" top="0.22795275590551212" bottom="0.19724409448818914" header="0.18818897637795301" footer="0.1574803149606300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140"/>
  <sheetViews>
    <sheetView zoomScale="96" zoomScaleNormal="96" workbookViewId="0">
      <selection activeCell="B4" sqref="B4"/>
    </sheetView>
  </sheetViews>
  <sheetFormatPr defaultRowHeight="14.25"/>
  <cols>
    <col min="1" max="13" width="6.5" style="2" customWidth="1"/>
    <col min="14" max="14" width="6.75" style="2" customWidth="1"/>
    <col min="15" max="17" width="6.75" style="2" hidden="1" customWidth="1"/>
    <col min="18" max="46" width="6.75" style="2" customWidth="1"/>
    <col min="47" max="1024" width="10.75" style="2" customWidth="1"/>
    <col min="1025" max="1025" width="9" customWidth="1"/>
  </cols>
  <sheetData>
    <row r="1" spans="1:15" s="3" customFormat="1" ht="22.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5" s="5" customFormat="1" ht="12.75" customHeight="1">
      <c r="A2" s="4"/>
      <c r="B2" s="26" t="str">
        <f>'4月'!B3:C3</f>
        <v>27年3月末日</v>
      </c>
      <c r="C2" s="26"/>
      <c r="D2" s="26" t="s">
        <v>16</v>
      </c>
      <c r="E2" s="26"/>
      <c r="F2" s="26" t="s">
        <v>44</v>
      </c>
      <c r="G2" s="26"/>
      <c r="H2" s="26" t="s">
        <v>25</v>
      </c>
      <c r="I2" s="26"/>
      <c r="J2" s="26" t="s">
        <v>29</v>
      </c>
      <c r="K2" s="26"/>
      <c r="L2" s="26" t="s">
        <v>30</v>
      </c>
      <c r="M2" s="26"/>
    </row>
    <row r="3" spans="1:15" s="5" customFormat="1" ht="12.75" customHeight="1">
      <c r="A3" s="6"/>
      <c r="B3" s="7" t="s">
        <v>1</v>
      </c>
      <c r="C3" s="7" t="s">
        <v>2</v>
      </c>
      <c r="D3" s="7" t="s">
        <v>1</v>
      </c>
      <c r="E3" s="7" t="s">
        <v>2</v>
      </c>
      <c r="F3" s="7" t="s">
        <v>1</v>
      </c>
      <c r="G3" s="7" t="s">
        <v>2</v>
      </c>
      <c r="H3" s="7" t="s">
        <v>1</v>
      </c>
      <c r="I3" s="7" t="s">
        <v>2</v>
      </c>
      <c r="J3" s="7" t="s">
        <v>1</v>
      </c>
      <c r="K3" s="7" t="s">
        <v>2</v>
      </c>
      <c r="L3" s="14" t="s">
        <v>1</v>
      </c>
      <c r="M3" s="14" t="s">
        <v>2</v>
      </c>
    </row>
    <row r="4" spans="1:15" s="5" customFormat="1" ht="12.75" customHeight="1">
      <c r="A4" s="8" t="s">
        <v>3</v>
      </c>
      <c r="B4" s="20">
        <f>'4月'!B5</f>
        <v>42.2</v>
      </c>
      <c r="C4" s="21">
        <f>'4月'!C5</f>
        <v>2097</v>
      </c>
      <c r="D4" s="20">
        <f>'4月'!D5</f>
        <v>43.7</v>
      </c>
      <c r="E4" s="21">
        <f>'4月'!E5</f>
        <v>2151</v>
      </c>
      <c r="F4" s="11">
        <f>'6月'!H4</f>
        <v>45</v>
      </c>
      <c r="G4" s="12">
        <f>'6月'!I4</f>
        <v>2221</v>
      </c>
      <c r="H4" s="11">
        <f>'6月'!J4</f>
        <v>45.1</v>
      </c>
      <c r="I4" s="12">
        <f>'6月'!K4</f>
        <v>2209</v>
      </c>
      <c r="J4" s="11">
        <f>'6月'!L4</f>
        <v>45.2</v>
      </c>
      <c r="K4" s="12">
        <f>'6月'!M4</f>
        <v>2209</v>
      </c>
      <c r="L4" s="11">
        <v>45.2</v>
      </c>
      <c r="M4" s="12">
        <v>2204</v>
      </c>
      <c r="N4"/>
      <c r="O4" s="5">
        <v>11044</v>
      </c>
    </row>
    <row r="5" spans="1:15" s="5" customFormat="1" ht="12.75" customHeight="1">
      <c r="A5" s="8" t="s">
        <v>4</v>
      </c>
      <c r="B5" s="20">
        <f>'4月'!B6</f>
        <v>33.6</v>
      </c>
      <c r="C5" s="21">
        <f>'4月'!C6</f>
        <v>1607</v>
      </c>
      <c r="D5" s="20">
        <f>'4月'!D6</f>
        <v>36.1</v>
      </c>
      <c r="E5" s="21">
        <f>'4月'!E6</f>
        <v>1662</v>
      </c>
      <c r="F5" s="11">
        <f>'6月'!H5</f>
        <v>37.5</v>
      </c>
      <c r="G5" s="12">
        <f>'6月'!I5</f>
        <v>1607</v>
      </c>
      <c r="H5" s="11">
        <f>'6月'!J5</f>
        <v>37.5</v>
      </c>
      <c r="I5" s="12">
        <f>'6月'!K5</f>
        <v>1601</v>
      </c>
      <c r="J5" s="11">
        <f>'6月'!L5</f>
        <v>37.6</v>
      </c>
      <c r="K5" s="12">
        <f>'6月'!M5</f>
        <v>1595</v>
      </c>
      <c r="L5" s="11">
        <v>37.700000000000003</v>
      </c>
      <c r="M5" s="12">
        <v>1592</v>
      </c>
      <c r="N5"/>
      <c r="O5" s="5">
        <v>5021</v>
      </c>
    </row>
    <row r="6" spans="1:15" s="5" customFormat="1" ht="12.75" customHeight="1">
      <c r="A6" s="8" t="s">
        <v>5</v>
      </c>
      <c r="B6" s="20">
        <f>'4月'!B7</f>
        <v>45.2</v>
      </c>
      <c r="C6" s="21">
        <f>'4月'!C7</f>
        <v>488</v>
      </c>
      <c r="D6" s="20">
        <f>'4月'!D7</f>
        <v>47.2</v>
      </c>
      <c r="E6" s="21">
        <f>'4月'!E7</f>
        <v>501</v>
      </c>
      <c r="F6" s="11">
        <f>'6月'!H6</f>
        <v>50.3</v>
      </c>
      <c r="G6" s="12">
        <f>'6月'!I6</f>
        <v>493</v>
      </c>
      <c r="H6" s="11">
        <f>'6月'!J6</f>
        <v>50.4</v>
      </c>
      <c r="I6" s="12">
        <f>'6月'!K6</f>
        <v>492</v>
      </c>
      <c r="J6" s="11">
        <f>'6月'!L6</f>
        <v>50.6</v>
      </c>
      <c r="K6" s="12">
        <f>'6月'!M6</f>
        <v>495</v>
      </c>
      <c r="L6" s="11">
        <v>51.2</v>
      </c>
      <c r="M6" s="12">
        <v>501</v>
      </c>
      <c r="N6"/>
      <c r="O6" s="5">
        <v>1116</v>
      </c>
    </row>
    <row r="7" spans="1:15" s="5" customFormat="1" ht="12.75" customHeight="1">
      <c r="A7" s="8" t="s">
        <v>6</v>
      </c>
      <c r="B7" s="20">
        <f>'4月'!B8</f>
        <v>29.6</v>
      </c>
      <c r="C7" s="21">
        <f>'4月'!C8</f>
        <v>1651</v>
      </c>
      <c r="D7" s="20">
        <f>'4月'!D8</f>
        <v>31.1</v>
      </c>
      <c r="E7" s="21">
        <f>'4月'!E8</f>
        <v>1673</v>
      </c>
      <c r="F7" s="11">
        <f>'6月'!H7</f>
        <v>33</v>
      </c>
      <c r="G7" s="12">
        <f>'6月'!I7</f>
        <v>1708</v>
      </c>
      <c r="H7" s="11">
        <f>'6月'!J7</f>
        <v>32.9</v>
      </c>
      <c r="I7" s="12">
        <f>'6月'!K7</f>
        <v>1703</v>
      </c>
      <c r="J7" s="11">
        <f>'6月'!L7</f>
        <v>33</v>
      </c>
      <c r="K7" s="12">
        <f>'6月'!M7</f>
        <v>1706</v>
      </c>
      <c r="L7" s="11">
        <v>33</v>
      </c>
      <c r="M7" s="12">
        <v>1708</v>
      </c>
      <c r="N7"/>
      <c r="O7" s="5">
        <v>4948</v>
      </c>
    </row>
    <row r="8" spans="1:15" s="5" customFormat="1" ht="12.75" customHeight="1">
      <c r="A8" s="8" t="s">
        <v>7</v>
      </c>
      <c r="B8" s="20">
        <f>'4月'!B9</f>
        <v>36.799999999999997</v>
      </c>
      <c r="C8" s="21">
        <f>'4月'!C9</f>
        <v>3144</v>
      </c>
      <c r="D8" s="20">
        <f>'4月'!D9</f>
        <v>37.6</v>
      </c>
      <c r="E8" s="21">
        <f>'4月'!E9</f>
        <v>3141</v>
      </c>
      <c r="F8" s="11">
        <f>'6月'!H8</f>
        <v>40</v>
      </c>
      <c r="G8" s="12">
        <f>'6月'!I8</f>
        <v>3109</v>
      </c>
      <c r="H8" s="11">
        <f>'6月'!J8</f>
        <v>39.799999999999997</v>
      </c>
      <c r="I8" s="12">
        <f>'6月'!K8</f>
        <v>3097</v>
      </c>
      <c r="J8" s="11">
        <f>'6月'!L8</f>
        <v>39.9</v>
      </c>
      <c r="K8" s="12">
        <f>'6月'!M8</f>
        <v>3104</v>
      </c>
      <c r="L8" s="11">
        <v>40</v>
      </c>
      <c r="M8" s="12">
        <v>3107</v>
      </c>
      <c r="N8"/>
      <c r="O8" s="5">
        <v>8508</v>
      </c>
    </row>
    <row r="9" spans="1:15" s="5" customFormat="1" ht="12.75" customHeight="1">
      <c r="A9" s="8" t="s">
        <v>8</v>
      </c>
      <c r="B9" s="20">
        <f>'4月'!B10</f>
        <v>34.9</v>
      </c>
      <c r="C9" s="21">
        <f>'4月'!C10</f>
        <v>1425</v>
      </c>
      <c r="D9" s="20">
        <f>'4月'!D10</f>
        <v>36.9</v>
      </c>
      <c r="E9" s="21">
        <f>'4月'!E10</f>
        <v>1396</v>
      </c>
      <c r="F9" s="11">
        <f>'6月'!H9</f>
        <v>37.799999999999997</v>
      </c>
      <c r="G9" s="12">
        <f>'6月'!I9</f>
        <v>1432</v>
      </c>
      <c r="H9" s="11">
        <f>'6月'!J9</f>
        <v>37.799999999999997</v>
      </c>
      <c r="I9" s="12">
        <f>'6月'!K9</f>
        <v>1435</v>
      </c>
      <c r="J9" s="11">
        <f>'6月'!L9</f>
        <v>37.6</v>
      </c>
      <c r="K9" s="12">
        <f>'6月'!M9</f>
        <v>1431</v>
      </c>
      <c r="L9" s="11">
        <v>37.700000000000003</v>
      </c>
      <c r="M9" s="12">
        <v>1437</v>
      </c>
      <c r="N9"/>
      <c r="O9" s="5">
        <v>6797</v>
      </c>
    </row>
    <row r="10" spans="1:15" s="5" customFormat="1" ht="12.75" customHeight="1">
      <c r="A10" s="8" t="s">
        <v>9</v>
      </c>
      <c r="B10" s="20">
        <f>'4月'!B11</f>
        <v>39.5</v>
      </c>
      <c r="C10" s="21">
        <f>'4月'!C11</f>
        <v>545</v>
      </c>
      <c r="D10" s="20">
        <f>'4月'!D11</f>
        <v>41.5</v>
      </c>
      <c r="E10" s="21">
        <f>'4月'!E11</f>
        <v>551</v>
      </c>
      <c r="F10" s="11">
        <f>'6月'!H10</f>
        <v>45.1</v>
      </c>
      <c r="G10" s="12">
        <f>'6月'!I10</f>
        <v>544</v>
      </c>
      <c r="H10" s="11">
        <f>'6月'!J10</f>
        <v>45.1</v>
      </c>
      <c r="I10" s="12">
        <f>'6月'!K10</f>
        <v>543</v>
      </c>
      <c r="J10" s="11">
        <f>'6月'!L10</f>
        <v>45.4</v>
      </c>
      <c r="K10" s="12">
        <f>'6月'!M10</f>
        <v>547</v>
      </c>
      <c r="L10" s="11">
        <v>45.8</v>
      </c>
      <c r="M10" s="12">
        <v>546</v>
      </c>
      <c r="N10"/>
      <c r="O10" s="5">
        <v>1293</v>
      </c>
    </row>
    <row r="11" spans="1:15" s="5" customFormat="1" ht="12.75" customHeight="1">
      <c r="A11" s="8" t="s">
        <v>10</v>
      </c>
      <c r="B11" s="20">
        <f>'4月'!B12</f>
        <v>41.7</v>
      </c>
      <c r="C11" s="21">
        <f>'4月'!C12</f>
        <v>728</v>
      </c>
      <c r="D11" s="20">
        <f>'4月'!D12</f>
        <v>43.4</v>
      </c>
      <c r="E11" s="21">
        <f>'4月'!E12</f>
        <v>737</v>
      </c>
      <c r="F11" s="11">
        <f>'6月'!H11</f>
        <v>45.4</v>
      </c>
      <c r="G11" s="12">
        <f>'6月'!I11</f>
        <v>741</v>
      </c>
      <c r="H11" s="11">
        <f>'6月'!J11</f>
        <v>45.6</v>
      </c>
      <c r="I11" s="12">
        <f>'6月'!K11</f>
        <v>739</v>
      </c>
      <c r="J11" s="11">
        <f>'6月'!L11</f>
        <v>45.6</v>
      </c>
      <c r="K11" s="12">
        <f>'6月'!M11</f>
        <v>738</v>
      </c>
      <c r="L11" s="11">
        <v>45.5</v>
      </c>
      <c r="M11" s="12">
        <v>737</v>
      </c>
      <c r="N11"/>
      <c r="O11" s="5">
        <v>2152</v>
      </c>
    </row>
    <row r="12" spans="1:15" s="5" customFormat="1" ht="12.75" customHeight="1">
      <c r="A12" s="24" t="s">
        <v>17</v>
      </c>
      <c r="B12" s="20">
        <f>'4月'!B13</f>
        <v>30.8</v>
      </c>
      <c r="C12" s="21">
        <f>'4月'!C13</f>
        <v>1214</v>
      </c>
      <c r="D12" s="20">
        <f>'4月'!D13</f>
        <v>30.8</v>
      </c>
      <c r="E12" s="21">
        <f>'4月'!E13</f>
        <v>1197</v>
      </c>
      <c r="F12" s="11">
        <f>'6月'!H12</f>
        <v>31.8</v>
      </c>
      <c r="G12" s="12">
        <f>'6月'!I12</f>
        <v>1162</v>
      </c>
      <c r="H12" s="11">
        <f>'6月'!J12</f>
        <v>31.8</v>
      </c>
      <c r="I12" s="12">
        <f>'6月'!K12</f>
        <v>1156</v>
      </c>
      <c r="J12" s="11">
        <f>'6月'!L12</f>
        <v>32</v>
      </c>
      <c r="K12" s="12">
        <f>'6月'!M12</f>
        <v>1157</v>
      </c>
      <c r="L12" s="11">
        <v>32</v>
      </c>
      <c r="M12" s="12">
        <v>1155</v>
      </c>
      <c r="N12"/>
    </row>
    <row r="13" spans="1:15" s="5" customFormat="1" ht="12.75" customHeight="1">
      <c r="A13" s="8" t="s">
        <v>11</v>
      </c>
      <c r="B13" s="20">
        <f ca="1">'4月'!B14</f>
        <v>35.799999999999997</v>
      </c>
      <c r="C13" s="10">
        <f>SUM(C4:C12)</f>
        <v>12899</v>
      </c>
      <c r="D13" s="20">
        <f>'4月'!D14</f>
        <v>37.200000000000003</v>
      </c>
      <c r="E13" s="10">
        <f>SUM(E4:E12)</f>
        <v>13009</v>
      </c>
      <c r="F13" s="11">
        <f>'6月'!H13</f>
        <v>38.9</v>
      </c>
      <c r="G13" s="10">
        <f>SUM(G4:G12)</f>
        <v>13017</v>
      </c>
      <c r="H13" s="11">
        <f>'6月'!J13</f>
        <v>38.9</v>
      </c>
      <c r="I13" s="10">
        <f>SUM(I4:I12)</f>
        <v>12975</v>
      </c>
      <c r="J13" s="11">
        <f>'6月'!L13</f>
        <v>39</v>
      </c>
      <c r="K13" s="10">
        <f>SUM(K4:K12)</f>
        <v>12982</v>
      </c>
      <c r="L13" s="11">
        <v>39.1</v>
      </c>
      <c r="M13" s="10">
        <f>SUM(M4:M12)</f>
        <v>12987</v>
      </c>
      <c r="N13"/>
      <c r="O13" s="5">
        <v>40879</v>
      </c>
    </row>
    <row r="14" spans="1:15" s="5" customFormat="1" ht="12.75"/>
    <row r="15" spans="1:15" s="5" customFormat="1" ht="174" customHeight="1"/>
    <row r="16" spans="1:15" s="5" customFormat="1" ht="17.25" customHeight="1"/>
    <row r="17" spans="1:14" s="5" customFormat="1" ht="24" customHeight="1">
      <c r="A17" s="25" t="s">
        <v>12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4" s="5" customFormat="1" ht="12.75" customHeight="1">
      <c r="A18" s="4"/>
      <c r="B18" s="26" t="str">
        <f>B2</f>
        <v>27年3月末日</v>
      </c>
      <c r="C18" s="26"/>
      <c r="D18" s="26" t="str">
        <f>D2</f>
        <v>29年3月末日</v>
      </c>
      <c r="E18" s="26"/>
      <c r="F18" s="26" t="str">
        <f>F2</f>
        <v>31年4月末日</v>
      </c>
      <c r="G18" s="26"/>
      <c r="H18" s="26" t="str">
        <f>H2</f>
        <v>元年5月末日</v>
      </c>
      <c r="I18" s="26"/>
      <c r="J18" s="26" t="str">
        <f>J2</f>
        <v>元年6月末日</v>
      </c>
      <c r="K18" s="26"/>
      <c r="L18" s="26" t="str">
        <f>L2</f>
        <v>元年7月末日</v>
      </c>
      <c r="M18" s="26"/>
    </row>
    <row r="19" spans="1:14" s="5" customFormat="1" ht="12.75" customHeight="1">
      <c r="A19" s="6"/>
      <c r="B19" s="7" t="s">
        <v>1</v>
      </c>
      <c r="C19" s="7" t="s">
        <v>2</v>
      </c>
      <c r="D19" s="7" t="s">
        <v>1</v>
      </c>
      <c r="E19" s="7" t="s">
        <v>2</v>
      </c>
      <c r="F19" s="7" t="s">
        <v>1</v>
      </c>
      <c r="G19" s="7" t="s">
        <v>2</v>
      </c>
      <c r="H19" s="7" t="s">
        <v>1</v>
      </c>
      <c r="I19" s="7" t="s">
        <v>2</v>
      </c>
      <c r="J19" s="7" t="s">
        <v>1</v>
      </c>
      <c r="K19" s="7" t="s">
        <v>2</v>
      </c>
      <c r="L19" s="14" t="s">
        <v>1</v>
      </c>
      <c r="M19" s="14" t="s">
        <v>2</v>
      </c>
    </row>
    <row r="20" spans="1:14" s="5" customFormat="1" ht="12.75" customHeight="1">
      <c r="A20" s="8" t="s">
        <v>3</v>
      </c>
      <c r="B20" s="20">
        <v>9.1999999999999993</v>
      </c>
      <c r="C20" s="21">
        <v>817</v>
      </c>
      <c r="D20" s="20">
        <f>'4月'!D21</f>
        <v>7.5</v>
      </c>
      <c r="E20" s="21">
        <f>'4月'!E21</f>
        <v>371</v>
      </c>
      <c r="F20" s="11">
        <f>'6月'!H20</f>
        <v>7.2</v>
      </c>
      <c r="G20" s="12">
        <f>'6月'!I20</f>
        <v>355</v>
      </c>
      <c r="H20" s="11">
        <f>'6月'!J20</f>
        <v>7.3</v>
      </c>
      <c r="I20" s="12">
        <f>'6月'!K20</f>
        <v>357</v>
      </c>
      <c r="J20" s="11">
        <f>'6月'!L20</f>
        <v>7.2</v>
      </c>
      <c r="K20" s="12">
        <f>'6月'!M20</f>
        <v>351</v>
      </c>
      <c r="L20" s="11">
        <v>7.2</v>
      </c>
      <c r="M20" s="12">
        <v>351</v>
      </c>
      <c r="N20"/>
    </row>
    <row r="21" spans="1:14" s="5" customFormat="1" ht="12.75" customHeight="1">
      <c r="A21" s="8" t="s">
        <v>4</v>
      </c>
      <c r="B21" s="20">
        <v>11.4</v>
      </c>
      <c r="C21" s="21">
        <v>546</v>
      </c>
      <c r="D21" s="20">
        <f>'4月'!D22</f>
        <v>10.7</v>
      </c>
      <c r="E21" s="21">
        <f>'4月'!E22</f>
        <v>491</v>
      </c>
      <c r="F21" s="11">
        <f>'6月'!H21</f>
        <v>9.5</v>
      </c>
      <c r="G21" s="12">
        <f>'6月'!I21</f>
        <v>408</v>
      </c>
      <c r="H21" s="11">
        <f>'6月'!J21</f>
        <v>9.5</v>
      </c>
      <c r="I21" s="12">
        <f>'6月'!K21</f>
        <v>405</v>
      </c>
      <c r="J21" s="11">
        <f>'6月'!L21</f>
        <v>9.5</v>
      </c>
      <c r="K21" s="12">
        <f>'6月'!M21</f>
        <v>405</v>
      </c>
      <c r="L21" s="11">
        <v>9.5</v>
      </c>
      <c r="M21" s="12">
        <v>402</v>
      </c>
      <c r="N21"/>
    </row>
    <row r="22" spans="1:14" s="5" customFormat="1" ht="12.75" customHeight="1">
      <c r="A22" s="8" t="s">
        <v>5</v>
      </c>
      <c r="B22" s="20">
        <v>4.7</v>
      </c>
      <c r="C22" s="21">
        <v>51</v>
      </c>
      <c r="D22" s="20">
        <f>'4月'!D23</f>
        <v>5.6</v>
      </c>
      <c r="E22" s="21">
        <f>'4月'!E23</f>
        <v>59</v>
      </c>
      <c r="F22" s="11">
        <f>'6月'!H22</f>
        <v>5.9</v>
      </c>
      <c r="G22" s="12">
        <f>'6月'!I22</f>
        <v>58</v>
      </c>
      <c r="H22" s="11">
        <f>'6月'!J22</f>
        <v>5.9</v>
      </c>
      <c r="I22" s="12">
        <f>'6月'!K22</f>
        <v>58</v>
      </c>
      <c r="J22" s="11">
        <f>'6月'!L22</f>
        <v>5.8</v>
      </c>
      <c r="K22" s="12">
        <f>'6月'!M22</f>
        <v>57</v>
      </c>
      <c r="L22" s="11">
        <v>5.8</v>
      </c>
      <c r="M22" s="12">
        <v>57</v>
      </c>
      <c r="N22"/>
    </row>
    <row r="23" spans="1:14" s="5" customFormat="1" ht="12.75" customHeight="1">
      <c r="A23" s="8" t="s">
        <v>6</v>
      </c>
      <c r="B23" s="20">
        <v>13</v>
      </c>
      <c r="C23" s="21">
        <v>727</v>
      </c>
      <c r="D23" s="20">
        <f>'4月'!D24</f>
        <v>12.5</v>
      </c>
      <c r="E23" s="21">
        <f>'4月'!E24</f>
        <v>672</v>
      </c>
      <c r="F23" s="11">
        <f>'6月'!H23</f>
        <v>11.7</v>
      </c>
      <c r="G23" s="12">
        <f>'6月'!I23</f>
        <v>604</v>
      </c>
      <c r="H23" s="11">
        <f>'6月'!J23</f>
        <v>11.5</v>
      </c>
      <c r="I23" s="12">
        <f>'6月'!K23</f>
        <v>598</v>
      </c>
      <c r="J23" s="11">
        <f>'6月'!L23</f>
        <v>11.6</v>
      </c>
      <c r="K23" s="12">
        <f>'6月'!M23</f>
        <v>598</v>
      </c>
      <c r="L23" s="11">
        <v>11.4</v>
      </c>
      <c r="M23" s="12">
        <v>592</v>
      </c>
      <c r="N23"/>
    </row>
    <row r="24" spans="1:14" s="5" customFormat="1" ht="12.75" customHeight="1">
      <c r="A24" s="8" t="s">
        <v>7</v>
      </c>
      <c r="B24" s="20">
        <v>10.6</v>
      </c>
      <c r="C24" s="21">
        <v>902</v>
      </c>
      <c r="D24" s="20">
        <f>'4月'!D25</f>
        <v>10.4</v>
      </c>
      <c r="E24" s="21">
        <f>'4月'!E25</f>
        <v>869</v>
      </c>
      <c r="F24" s="11">
        <f>'6月'!H24</f>
        <v>10</v>
      </c>
      <c r="G24" s="12">
        <f>'6月'!I24</f>
        <v>777</v>
      </c>
      <c r="H24" s="11">
        <f>'6月'!J24</f>
        <v>9.9</v>
      </c>
      <c r="I24" s="12">
        <f>'6月'!K24</f>
        <v>771</v>
      </c>
      <c r="J24" s="11">
        <f>'6月'!L24</f>
        <v>9.9</v>
      </c>
      <c r="K24" s="12">
        <f>'6月'!M24</f>
        <v>769</v>
      </c>
      <c r="L24" s="11">
        <v>9.9</v>
      </c>
      <c r="M24" s="12">
        <v>766</v>
      </c>
      <c r="N24"/>
    </row>
    <row r="25" spans="1:14" s="5" customFormat="1" ht="12.75" customHeight="1">
      <c r="A25" s="8" t="s">
        <v>8</v>
      </c>
      <c r="B25" s="20">
        <v>9.8000000000000007</v>
      </c>
      <c r="C25" s="21">
        <v>400</v>
      </c>
      <c r="D25" s="20">
        <f>'4月'!D26</f>
        <v>9.6999999999999993</v>
      </c>
      <c r="E25" s="21">
        <f>'4月'!E26</f>
        <v>368</v>
      </c>
      <c r="F25" s="11">
        <f>'6月'!H25</f>
        <v>9.6999999999999993</v>
      </c>
      <c r="G25" s="12">
        <f>'6月'!I25</f>
        <v>368</v>
      </c>
      <c r="H25" s="11">
        <f>'6月'!J25</f>
        <v>9.6999999999999993</v>
      </c>
      <c r="I25" s="12">
        <f>'6月'!K25</f>
        <v>368</v>
      </c>
      <c r="J25" s="11">
        <f>'6月'!L25</f>
        <v>9.6999999999999993</v>
      </c>
      <c r="K25" s="12">
        <f>'6月'!M25</f>
        <v>370</v>
      </c>
      <c r="L25" s="11">
        <v>9.8000000000000007</v>
      </c>
      <c r="M25" s="12">
        <v>375</v>
      </c>
      <c r="N25"/>
    </row>
    <row r="26" spans="1:14" s="5" customFormat="1" ht="12.75" customHeight="1">
      <c r="A26" s="8" t="s">
        <v>9</v>
      </c>
      <c r="B26" s="20">
        <v>9.8000000000000007</v>
      </c>
      <c r="C26" s="21">
        <v>135</v>
      </c>
      <c r="D26" s="20">
        <f>'4月'!D27</f>
        <v>8.8000000000000007</v>
      </c>
      <c r="E26" s="21">
        <f>'4月'!E27</f>
        <v>117</v>
      </c>
      <c r="F26" s="11">
        <f>'6月'!H26</f>
        <v>8.4</v>
      </c>
      <c r="G26" s="12">
        <f>'6月'!I26</f>
        <v>101</v>
      </c>
      <c r="H26" s="11">
        <f>'6月'!J26</f>
        <v>8.4</v>
      </c>
      <c r="I26" s="12">
        <f>'6月'!K26</f>
        <v>101</v>
      </c>
      <c r="J26" s="11">
        <f>'6月'!L26</f>
        <v>8.5</v>
      </c>
      <c r="K26" s="12">
        <f>'6月'!M26</f>
        <v>102</v>
      </c>
      <c r="L26" s="11">
        <v>8.1999999999999993</v>
      </c>
      <c r="M26" s="12">
        <v>98</v>
      </c>
      <c r="N26"/>
    </row>
    <row r="27" spans="1:14" s="5" customFormat="1" ht="12.75" customHeight="1">
      <c r="A27" s="8" t="s">
        <v>10</v>
      </c>
      <c r="B27" s="20">
        <v>7.7</v>
      </c>
      <c r="C27" s="21">
        <v>135</v>
      </c>
      <c r="D27" s="20">
        <f>'4月'!D28</f>
        <v>7.5</v>
      </c>
      <c r="E27" s="21">
        <f>'4月'!E28</f>
        <v>128</v>
      </c>
      <c r="F27" s="11">
        <f>'6月'!H27</f>
        <v>8.1999999999999993</v>
      </c>
      <c r="G27" s="12">
        <f>'6月'!I27</f>
        <v>133</v>
      </c>
      <c r="H27" s="11">
        <f>'6月'!J27</f>
        <v>8.1</v>
      </c>
      <c r="I27" s="12">
        <f>'6月'!K27</f>
        <v>131</v>
      </c>
      <c r="J27" s="11">
        <f>'6月'!L27</f>
        <v>8.1999999999999993</v>
      </c>
      <c r="K27" s="12">
        <f>'6月'!M27</f>
        <v>132</v>
      </c>
      <c r="L27" s="11">
        <v>8.1</v>
      </c>
      <c r="M27" s="12">
        <v>131</v>
      </c>
      <c r="N27"/>
    </row>
    <row r="28" spans="1:14" s="5" customFormat="1" ht="12.75" customHeight="1">
      <c r="A28" s="24" t="s">
        <v>17</v>
      </c>
      <c r="B28" s="9">
        <v>11.2</v>
      </c>
      <c r="C28" s="10">
        <v>441</v>
      </c>
      <c r="D28" s="20">
        <f>'4月'!D29</f>
        <v>10.6</v>
      </c>
      <c r="E28" s="21">
        <f>'4月'!E29</f>
        <v>410</v>
      </c>
      <c r="F28" s="11">
        <f>'6月'!H28</f>
        <v>10.8</v>
      </c>
      <c r="G28" s="12">
        <f>'6月'!I28</f>
        <v>393</v>
      </c>
      <c r="H28" s="11">
        <f>'6月'!J28</f>
        <v>10.7</v>
      </c>
      <c r="I28" s="12">
        <f>'6月'!K28</f>
        <v>390</v>
      </c>
      <c r="J28" s="11">
        <f>'6月'!L28</f>
        <v>10.9</v>
      </c>
      <c r="K28" s="12">
        <f>'6月'!M28</f>
        <v>395</v>
      </c>
      <c r="L28" s="11">
        <v>10.9</v>
      </c>
      <c r="M28" s="12">
        <v>392</v>
      </c>
      <c r="N28"/>
    </row>
    <row r="29" spans="1:14" s="5" customFormat="1" ht="13.5" customHeight="1">
      <c r="A29" s="8" t="s">
        <v>11</v>
      </c>
      <c r="B29" s="20">
        <f>'4月'!B30</f>
        <v>10.3</v>
      </c>
      <c r="C29" s="10">
        <f>SUM(C20:C28)</f>
        <v>4154</v>
      </c>
      <c r="D29" s="20">
        <f>'4月'!D30</f>
        <v>10</v>
      </c>
      <c r="E29" s="10">
        <f>SUM(E20:E28)</f>
        <v>3485</v>
      </c>
      <c r="F29" s="11">
        <f>'6月'!H29</f>
        <v>9.6</v>
      </c>
      <c r="G29" s="10">
        <f>SUM(G20:G28)</f>
        <v>3197</v>
      </c>
      <c r="H29" s="11">
        <f>'6月'!J29</f>
        <v>9.5</v>
      </c>
      <c r="I29" s="10">
        <f>SUM(I20:I28)</f>
        <v>3179</v>
      </c>
      <c r="J29" s="11">
        <f>'6月'!L29</f>
        <v>9.5</v>
      </c>
      <c r="K29" s="10">
        <f>SUM(K20:K28)</f>
        <v>3179</v>
      </c>
      <c r="L29" s="11">
        <v>9.5</v>
      </c>
      <c r="M29" s="10">
        <f>SUM(M20:M28)</f>
        <v>3164</v>
      </c>
      <c r="N29"/>
    </row>
    <row r="30" spans="1:14" s="5" customFormat="1" ht="11.25" customHeight="1"/>
    <row r="31" spans="1:14" s="5" customFormat="1" ht="156.75" customHeight="1"/>
    <row r="32" spans="1:14" s="5" customFormat="1" ht="12.75"/>
    <row r="33" s="5" customFormat="1" ht="12.75" hidden="1"/>
    <row r="34" s="5" customFormat="1" ht="12.75" hidden="1"/>
    <row r="35" s="5" customFormat="1" ht="12.75"/>
    <row r="36" s="5" customFormat="1" ht="12.75"/>
    <row r="37" s="5" customFormat="1" ht="12.75"/>
    <row r="38" s="5" customFormat="1" ht="12.75"/>
    <row r="39" s="5" customFormat="1" ht="12.75"/>
    <row r="40" s="5" customFormat="1" ht="12.75"/>
    <row r="41" s="5" customFormat="1" ht="12.75"/>
    <row r="42" s="5" customFormat="1" ht="12.75"/>
    <row r="43" s="5" customFormat="1" ht="12.75"/>
    <row r="44" s="5" customFormat="1" ht="12.75"/>
    <row r="45" s="5" customFormat="1" ht="12.75"/>
    <row r="46" s="5" customFormat="1" ht="12.75"/>
    <row r="47" s="5" customFormat="1" ht="12.75"/>
    <row r="48" s="5" customFormat="1" ht="12.75"/>
    <row r="49" s="5" customFormat="1" ht="12.75"/>
    <row r="50" s="5" customFormat="1" ht="12.75"/>
    <row r="51" s="5" customFormat="1" ht="12.75"/>
    <row r="52" s="5" customFormat="1" ht="12.75"/>
    <row r="53" s="5" customFormat="1" ht="12.75"/>
    <row r="54" s="5" customFormat="1" ht="12.75"/>
    <row r="55" s="5" customFormat="1" ht="12.75"/>
    <row r="56" s="5" customFormat="1" ht="12.75"/>
    <row r="57" s="5" customFormat="1" ht="12.75"/>
    <row r="58" s="5" customFormat="1" ht="12.75"/>
    <row r="59" s="5" customFormat="1" ht="12.75"/>
    <row r="60" s="5" customFormat="1" ht="12.75"/>
    <row r="61" s="5" customFormat="1" ht="12.75"/>
    <row r="62" s="5" customFormat="1" ht="12.75"/>
    <row r="63" s="5" customFormat="1" ht="12.75"/>
    <row r="64" s="5" customFormat="1" ht="12.75"/>
    <row r="65" s="5" customFormat="1" ht="12.75"/>
    <row r="66" s="5" customFormat="1" ht="12.75"/>
    <row r="67" s="5" customFormat="1" ht="12.75"/>
    <row r="68" s="5" customFormat="1" ht="12.75"/>
    <row r="69" s="5" customFormat="1" ht="12.75"/>
    <row r="70" s="5" customFormat="1" ht="12.75"/>
    <row r="71" s="5" customFormat="1" ht="12.75"/>
    <row r="72" s="5" customFormat="1" ht="12.75"/>
    <row r="73" s="5" customFormat="1" ht="12.75"/>
    <row r="74" s="5" customFormat="1" ht="12.75"/>
    <row r="75" s="5" customFormat="1" ht="12.75"/>
    <row r="76" s="5" customFormat="1" ht="12.75"/>
    <row r="77" s="5" customFormat="1" ht="12.75"/>
    <row r="78" s="5" customFormat="1" ht="12.75"/>
    <row r="79" s="5" customFormat="1" ht="12.75"/>
    <row r="80" s="5" customFormat="1" ht="12.75"/>
    <row r="81" s="5" customFormat="1" ht="12.75"/>
    <row r="82" s="5" customFormat="1" ht="12.75"/>
    <row r="83" s="5" customFormat="1" ht="12.75"/>
    <row r="84" s="5" customFormat="1" ht="12.75"/>
    <row r="85" s="5" customFormat="1" ht="12.75"/>
    <row r="86" s="5" customFormat="1" ht="12.75"/>
    <row r="87" s="5" customFormat="1" ht="12.75"/>
    <row r="88" s="5" customFormat="1" ht="12.75"/>
    <row r="89" s="5" customFormat="1" ht="12.75"/>
    <row r="90" s="5" customFormat="1" ht="12.75"/>
    <row r="91" s="5" customFormat="1" ht="12.75"/>
    <row r="92" s="5" customFormat="1" ht="12.75"/>
    <row r="93" s="5" customFormat="1" ht="12.75"/>
    <row r="94" s="5" customFormat="1" ht="12.75"/>
    <row r="95" s="5" customFormat="1" ht="12.75"/>
    <row r="96" s="5" customFormat="1" ht="12.75"/>
    <row r="97" s="5" customFormat="1" ht="12.75"/>
    <row r="98" s="5" customFormat="1" ht="12.75"/>
    <row r="99" s="5" customFormat="1" ht="12.75"/>
    <row r="100" s="5" customFormat="1" ht="12.75"/>
    <row r="101" s="5" customFormat="1" ht="12.75"/>
    <row r="102" s="5" customFormat="1" ht="12.75"/>
    <row r="103" s="5" customFormat="1" ht="12.75"/>
    <row r="104" s="5" customFormat="1" ht="12.75"/>
    <row r="105" s="5" customFormat="1" ht="12.75"/>
    <row r="106" s="5" customFormat="1" ht="12.75"/>
    <row r="107" s="5" customFormat="1" ht="12.75"/>
    <row r="108" s="5" customFormat="1" ht="12.75"/>
    <row r="109" s="5" customFormat="1" ht="12.75"/>
    <row r="110" s="13" customFormat="1" ht="11.25"/>
    <row r="111" s="13" customFormat="1" ht="11.25"/>
    <row r="112" s="13" customFormat="1" ht="11.25"/>
    <row r="113" s="13" customFormat="1" ht="11.25"/>
    <row r="114" s="13" customFormat="1" ht="11.25"/>
    <row r="115" s="13" customFormat="1" ht="11.25"/>
    <row r="116" s="13" customFormat="1" ht="11.25"/>
    <row r="117" s="13" customFormat="1" ht="11.25"/>
    <row r="118" s="13" customFormat="1" ht="11.25"/>
    <row r="119" s="13" customFormat="1" ht="11.25"/>
    <row r="120" s="13" customFormat="1" ht="11.25"/>
    <row r="121" s="13" customFormat="1" ht="11.25"/>
    <row r="122" s="13" customFormat="1" ht="11.25"/>
    <row r="123" s="13" customFormat="1" ht="11.25"/>
    <row r="124" s="13" customFormat="1" ht="11.25"/>
    <row r="125" s="13" customFormat="1" ht="11.25"/>
    <row r="126" s="13" customFormat="1" ht="11.25"/>
    <row r="127" s="13" customFormat="1" ht="11.25"/>
    <row r="128" s="13" customFormat="1" ht="11.25"/>
    <row r="129" s="13" customFormat="1" ht="11.25"/>
    <row r="130" s="13" customFormat="1" ht="11.25"/>
    <row r="131" s="13" customFormat="1" ht="11.25"/>
    <row r="132" s="13" customFormat="1" ht="11.25"/>
    <row r="133" s="13" customFormat="1" ht="11.25"/>
    <row r="134" s="13" customFormat="1" ht="11.25"/>
    <row r="135" s="13" customFormat="1" ht="11.25"/>
    <row r="136" s="13" customFormat="1" ht="11.25"/>
    <row r="137" s="13" customFormat="1" ht="11.25"/>
    <row r="138" s="13" customFormat="1" ht="11.25"/>
    <row r="139" s="13" customFormat="1" ht="11.25"/>
    <row r="140" s="13" customFormat="1" ht="11.25"/>
  </sheetData>
  <mergeCells count="14">
    <mergeCell ref="A1:M1"/>
    <mergeCell ref="B2:C2"/>
    <mergeCell ref="D2:E2"/>
    <mergeCell ref="F2:G2"/>
    <mergeCell ref="H2:I2"/>
    <mergeCell ref="J2:K2"/>
    <mergeCell ref="L2:M2"/>
    <mergeCell ref="A17:M17"/>
    <mergeCell ref="B18:C18"/>
    <mergeCell ref="D18:E18"/>
    <mergeCell ref="F18:G18"/>
    <mergeCell ref="H18:I18"/>
    <mergeCell ref="J18:K18"/>
    <mergeCell ref="L18:M18"/>
  </mergeCells>
  <phoneticPr fontId="10"/>
  <printOptions horizontalCentered="1"/>
  <pageMargins left="0.20196850393700802" right="0.23622047244094502" top="0.22795275590551212" bottom="0.19724409448818914" header="0.18818897637795301" footer="0.1574803149606300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141"/>
  <sheetViews>
    <sheetView topLeftCell="A10" workbookViewId="0">
      <selection activeCell="B5" sqref="B5"/>
    </sheetView>
  </sheetViews>
  <sheetFormatPr defaultRowHeight="14.25"/>
  <cols>
    <col min="1" max="13" width="6.5" style="2" customWidth="1"/>
    <col min="14" max="14" width="6.75" style="2" customWidth="1"/>
    <col min="15" max="16" width="6.75" style="2" hidden="1" customWidth="1"/>
    <col min="17" max="46" width="6.75" style="2" customWidth="1"/>
    <col min="47" max="1024" width="10.75" style="2" customWidth="1"/>
    <col min="1025" max="1025" width="9" customWidth="1"/>
  </cols>
  <sheetData>
    <row r="1" spans="1:15" ht="3" customHeight="1"/>
    <row r="2" spans="1:15" s="3" customFormat="1" ht="26.25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5" s="5" customFormat="1" ht="12.75">
      <c r="A3" s="4"/>
      <c r="B3" s="26" t="str">
        <f>'4月'!B3:C3</f>
        <v>27年3月末日</v>
      </c>
      <c r="C3" s="26"/>
      <c r="D3" s="26" t="s">
        <v>18</v>
      </c>
      <c r="E3" s="26"/>
      <c r="F3" s="26" t="s">
        <v>25</v>
      </c>
      <c r="G3" s="26"/>
      <c r="H3" s="26" t="s">
        <v>29</v>
      </c>
      <c r="I3" s="26"/>
      <c r="J3" s="29" t="s">
        <v>31</v>
      </c>
      <c r="K3" s="26"/>
      <c r="L3" s="26" t="s">
        <v>32</v>
      </c>
      <c r="M3" s="26"/>
    </row>
    <row r="4" spans="1:15" s="5" customFormat="1" ht="12.75">
      <c r="A4" s="6"/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1</v>
      </c>
      <c r="I4" s="7" t="s">
        <v>2</v>
      </c>
      <c r="J4" s="14" t="s">
        <v>1</v>
      </c>
      <c r="K4" s="14" t="s">
        <v>2</v>
      </c>
      <c r="L4" s="7" t="s">
        <v>1</v>
      </c>
      <c r="M4" s="7" t="s">
        <v>2</v>
      </c>
    </row>
    <row r="5" spans="1:15" s="5" customFormat="1" ht="12.75">
      <c r="A5" s="8" t="s">
        <v>3</v>
      </c>
      <c r="B5" s="20">
        <f>'4月'!B5</f>
        <v>42.2</v>
      </c>
      <c r="C5" s="21">
        <f>'4月'!C5</f>
        <v>2097</v>
      </c>
      <c r="D5" s="20">
        <f>'4月'!D5</f>
        <v>43.7</v>
      </c>
      <c r="E5" s="21">
        <f>'4月'!E5</f>
        <v>2151</v>
      </c>
      <c r="F5" s="11">
        <f>'7月'!H4</f>
        <v>45.1</v>
      </c>
      <c r="G5" s="12">
        <f>'7月'!I4</f>
        <v>2209</v>
      </c>
      <c r="H5" s="11">
        <f>'7月'!J4</f>
        <v>45.2</v>
      </c>
      <c r="I5" s="12">
        <f>'7月'!K4</f>
        <v>2209</v>
      </c>
      <c r="J5" s="11">
        <f>'7月'!L4</f>
        <v>45.2</v>
      </c>
      <c r="K5" s="12">
        <f>'7月'!M4</f>
        <v>2204</v>
      </c>
      <c r="L5" s="15">
        <v>45.1</v>
      </c>
      <c r="M5" s="12">
        <v>2204</v>
      </c>
      <c r="O5" s="5">
        <v>11037</v>
      </c>
    </row>
    <row r="6" spans="1:15" s="5" customFormat="1" ht="12.75">
      <c r="A6" s="8" t="s">
        <v>4</v>
      </c>
      <c r="B6" s="20">
        <f>'4月'!B6</f>
        <v>33.6</v>
      </c>
      <c r="C6" s="21">
        <f>'4月'!C6</f>
        <v>1607</v>
      </c>
      <c r="D6" s="20">
        <f>'4月'!D6</f>
        <v>36.1</v>
      </c>
      <c r="E6" s="21">
        <f>'4月'!E6</f>
        <v>1662</v>
      </c>
      <c r="F6" s="11">
        <f>'7月'!H5</f>
        <v>37.5</v>
      </c>
      <c r="G6" s="12">
        <f>'7月'!I5</f>
        <v>1601</v>
      </c>
      <c r="H6" s="11">
        <f>'7月'!J5</f>
        <v>37.6</v>
      </c>
      <c r="I6" s="12">
        <f>'7月'!K5</f>
        <v>1595</v>
      </c>
      <c r="J6" s="11">
        <f>'7月'!L5</f>
        <v>37.700000000000003</v>
      </c>
      <c r="K6" s="12">
        <f>'7月'!M5</f>
        <v>1592</v>
      </c>
      <c r="L6" s="15">
        <v>37.799999999999997</v>
      </c>
      <c r="M6" s="12">
        <v>1594</v>
      </c>
      <c r="O6" s="5">
        <v>5024</v>
      </c>
    </row>
    <row r="7" spans="1:15" s="5" customFormat="1" ht="12.75">
      <c r="A7" s="8" t="s">
        <v>5</v>
      </c>
      <c r="B7" s="20">
        <f>'4月'!B7</f>
        <v>45.2</v>
      </c>
      <c r="C7" s="21">
        <f>'4月'!C7</f>
        <v>488</v>
      </c>
      <c r="D7" s="20">
        <f>'4月'!D7</f>
        <v>47.2</v>
      </c>
      <c r="E7" s="21">
        <f>'4月'!E7</f>
        <v>501</v>
      </c>
      <c r="F7" s="11">
        <f>'7月'!H6</f>
        <v>50.4</v>
      </c>
      <c r="G7" s="12">
        <f>'7月'!I6</f>
        <v>492</v>
      </c>
      <c r="H7" s="11">
        <f>'7月'!J6</f>
        <v>50.6</v>
      </c>
      <c r="I7" s="12">
        <f>'7月'!K6</f>
        <v>495</v>
      </c>
      <c r="J7" s="11">
        <f>'7月'!L6</f>
        <v>51.2</v>
      </c>
      <c r="K7" s="12">
        <f>'7月'!M6</f>
        <v>501</v>
      </c>
      <c r="L7" s="15">
        <v>51.5</v>
      </c>
      <c r="M7" s="12">
        <v>503</v>
      </c>
      <c r="O7" s="5">
        <v>1122</v>
      </c>
    </row>
    <row r="8" spans="1:15" s="5" customFormat="1" ht="12.75">
      <c r="A8" s="8" t="s">
        <v>6</v>
      </c>
      <c r="B8" s="20">
        <f>'4月'!B8</f>
        <v>29.6</v>
      </c>
      <c r="C8" s="21">
        <f>'4月'!C8</f>
        <v>1651</v>
      </c>
      <c r="D8" s="20">
        <f>'4月'!D8</f>
        <v>31.1</v>
      </c>
      <c r="E8" s="21">
        <f>'4月'!E8</f>
        <v>1673</v>
      </c>
      <c r="F8" s="11">
        <f>'7月'!H7</f>
        <v>32.9</v>
      </c>
      <c r="G8" s="12">
        <f>'7月'!I7</f>
        <v>1703</v>
      </c>
      <c r="H8" s="11">
        <f>'7月'!J7</f>
        <v>33</v>
      </c>
      <c r="I8" s="12">
        <f>'7月'!K7</f>
        <v>1706</v>
      </c>
      <c r="J8" s="11">
        <f>'7月'!L7</f>
        <v>33</v>
      </c>
      <c r="K8" s="12">
        <f>'7月'!M7</f>
        <v>1708</v>
      </c>
      <c r="L8" s="15">
        <v>33.1</v>
      </c>
      <c r="M8" s="12">
        <v>1714</v>
      </c>
      <c r="O8" s="5">
        <v>4945</v>
      </c>
    </row>
    <row r="9" spans="1:15" s="5" customFormat="1" ht="12.75">
      <c r="A9" s="8" t="s">
        <v>7</v>
      </c>
      <c r="B9" s="20">
        <f>'4月'!B9</f>
        <v>36.799999999999997</v>
      </c>
      <c r="C9" s="21">
        <f>'4月'!C9</f>
        <v>3144</v>
      </c>
      <c r="D9" s="20">
        <f>'4月'!D9</f>
        <v>37.6</v>
      </c>
      <c r="E9" s="21">
        <f>'4月'!E9</f>
        <v>3141</v>
      </c>
      <c r="F9" s="11">
        <f>'7月'!H8</f>
        <v>39.799999999999997</v>
      </c>
      <c r="G9" s="12">
        <f>'7月'!I8</f>
        <v>3097</v>
      </c>
      <c r="H9" s="11">
        <f>'7月'!J8</f>
        <v>39.9</v>
      </c>
      <c r="I9" s="12">
        <f>'7月'!K8</f>
        <v>3104</v>
      </c>
      <c r="J9" s="11">
        <f>'7月'!L8</f>
        <v>40</v>
      </c>
      <c r="K9" s="12">
        <f>'7月'!M8</f>
        <v>3107</v>
      </c>
      <c r="L9" s="15">
        <v>40.1</v>
      </c>
      <c r="M9" s="12">
        <v>3105</v>
      </c>
      <c r="O9" s="5">
        <v>8487</v>
      </c>
    </row>
    <row r="10" spans="1:15" s="5" customFormat="1" ht="12.75">
      <c r="A10" s="8" t="s">
        <v>8</v>
      </c>
      <c r="B10" s="20">
        <f>'4月'!B10</f>
        <v>34.9</v>
      </c>
      <c r="C10" s="21">
        <f>'4月'!C10</f>
        <v>1425</v>
      </c>
      <c r="D10" s="20">
        <f>'4月'!D10</f>
        <v>36.9</v>
      </c>
      <c r="E10" s="21">
        <f>'4月'!E10</f>
        <v>1396</v>
      </c>
      <c r="F10" s="11">
        <f>'7月'!H9</f>
        <v>37.799999999999997</v>
      </c>
      <c r="G10" s="12">
        <f>'7月'!I9</f>
        <v>1435</v>
      </c>
      <c r="H10" s="11">
        <f>'7月'!J9</f>
        <v>37.6</v>
      </c>
      <c r="I10" s="12">
        <f>'7月'!K9</f>
        <v>1431</v>
      </c>
      <c r="J10" s="11">
        <f>'7月'!L9</f>
        <v>37.700000000000003</v>
      </c>
      <c r="K10" s="12">
        <f>'7月'!M9</f>
        <v>1437</v>
      </c>
      <c r="L10" s="15">
        <v>37.700000000000003</v>
      </c>
      <c r="M10" s="12">
        <v>1438</v>
      </c>
      <c r="O10" s="5">
        <v>6795</v>
      </c>
    </row>
    <row r="11" spans="1:15" s="5" customFormat="1" ht="12.75">
      <c r="A11" s="8" t="s">
        <v>9</v>
      </c>
      <c r="B11" s="20">
        <f>'4月'!B11</f>
        <v>39.5</v>
      </c>
      <c r="C11" s="21">
        <f>'4月'!C11</f>
        <v>545</v>
      </c>
      <c r="D11" s="20">
        <f>'4月'!D11</f>
        <v>41.5</v>
      </c>
      <c r="E11" s="21">
        <f>'4月'!E11</f>
        <v>551</v>
      </c>
      <c r="F11" s="11">
        <f>'7月'!H10</f>
        <v>45.1</v>
      </c>
      <c r="G11" s="12">
        <f>'7月'!I10</f>
        <v>543</v>
      </c>
      <c r="H11" s="11">
        <f>'7月'!J10</f>
        <v>45.4</v>
      </c>
      <c r="I11" s="12">
        <f>'7月'!K10</f>
        <v>547</v>
      </c>
      <c r="J11" s="11">
        <f>'7月'!L10</f>
        <v>45.8</v>
      </c>
      <c r="K11" s="12">
        <f>'7月'!M10</f>
        <v>546</v>
      </c>
      <c r="L11" s="15">
        <v>45.9</v>
      </c>
      <c r="M11" s="12">
        <v>543</v>
      </c>
      <c r="O11" s="5">
        <v>1295</v>
      </c>
    </row>
    <row r="12" spans="1:15" s="5" customFormat="1" ht="12.75">
      <c r="A12" s="8" t="s">
        <v>10</v>
      </c>
      <c r="B12" s="20">
        <f>'4月'!B12</f>
        <v>41.7</v>
      </c>
      <c r="C12" s="21">
        <f>'4月'!C12</f>
        <v>728</v>
      </c>
      <c r="D12" s="20">
        <f>'4月'!D12</f>
        <v>43.4</v>
      </c>
      <c r="E12" s="21">
        <f>'4月'!E12</f>
        <v>737</v>
      </c>
      <c r="F12" s="11">
        <f>'7月'!H11</f>
        <v>45.6</v>
      </c>
      <c r="G12" s="12">
        <f>'7月'!I11</f>
        <v>739</v>
      </c>
      <c r="H12" s="11">
        <f>'7月'!J11</f>
        <v>45.6</v>
      </c>
      <c r="I12" s="12">
        <f>'7月'!K11</f>
        <v>738</v>
      </c>
      <c r="J12" s="11">
        <f>'7月'!L11</f>
        <v>45.5</v>
      </c>
      <c r="K12" s="12">
        <f>'7月'!M11</f>
        <v>737</v>
      </c>
      <c r="L12" s="15">
        <v>45.6</v>
      </c>
      <c r="M12" s="12">
        <v>735</v>
      </c>
      <c r="O12" s="5">
        <v>2149</v>
      </c>
    </row>
    <row r="13" spans="1:15" s="5" customFormat="1" ht="12.75">
      <c r="A13" s="24" t="s">
        <v>19</v>
      </c>
      <c r="B13" s="20">
        <f>'4月'!B13</f>
        <v>30.8</v>
      </c>
      <c r="C13" s="21">
        <f>'4月'!C13</f>
        <v>1214</v>
      </c>
      <c r="D13" s="20">
        <f>'4月'!D13</f>
        <v>30.8</v>
      </c>
      <c r="E13" s="21">
        <f>'4月'!E13</f>
        <v>1197</v>
      </c>
      <c r="F13" s="11">
        <f>'7月'!H12</f>
        <v>31.8</v>
      </c>
      <c r="G13" s="12">
        <f>'7月'!I12</f>
        <v>1156</v>
      </c>
      <c r="H13" s="11">
        <f>'7月'!J12</f>
        <v>32</v>
      </c>
      <c r="I13" s="12">
        <f>'7月'!K12</f>
        <v>1157</v>
      </c>
      <c r="J13" s="11">
        <f>'7月'!L12</f>
        <v>32</v>
      </c>
      <c r="K13" s="12">
        <f>'7月'!M12</f>
        <v>1155</v>
      </c>
      <c r="L13" s="15">
        <v>32.200000000000003</v>
      </c>
      <c r="M13" s="12">
        <v>1161</v>
      </c>
    </row>
    <row r="14" spans="1:15" s="5" customFormat="1" ht="12.75">
      <c r="A14" s="8" t="s">
        <v>11</v>
      </c>
      <c r="B14" s="20">
        <f ca="1">'4月'!B14</f>
        <v>35.799999999999997</v>
      </c>
      <c r="C14" s="10">
        <f>SUM(C5:C13)</f>
        <v>12899</v>
      </c>
      <c r="D14" s="20">
        <f>'4月'!D14</f>
        <v>37.200000000000003</v>
      </c>
      <c r="E14" s="10">
        <f>SUM(E5:E13)</f>
        <v>13009</v>
      </c>
      <c r="F14" s="11">
        <f>'7月'!H13</f>
        <v>38.9</v>
      </c>
      <c r="G14" s="10">
        <f>SUM(G5:G13)</f>
        <v>12975</v>
      </c>
      <c r="H14" s="11">
        <f>'7月'!J13</f>
        <v>39</v>
      </c>
      <c r="I14" s="10">
        <f>SUM(I5:I13)</f>
        <v>12982</v>
      </c>
      <c r="J14" s="11">
        <f>'7月'!L13</f>
        <v>39.1</v>
      </c>
      <c r="K14" s="10">
        <f>SUM(K5:K13)</f>
        <v>12987</v>
      </c>
      <c r="L14" s="15">
        <v>39.1</v>
      </c>
      <c r="M14" s="10">
        <f>SUM(M5:M13)</f>
        <v>12997</v>
      </c>
      <c r="O14" s="5">
        <v>40854</v>
      </c>
    </row>
    <row r="15" spans="1:15" s="5" customFormat="1" ht="12.75"/>
    <row r="16" spans="1:15" s="5" customFormat="1" ht="168.75" customHeight="1"/>
    <row r="17" spans="1:13" s="5" customFormat="1" ht="29.25" customHeight="1"/>
    <row r="18" spans="1:13" s="5" customFormat="1" ht="26.25" customHeight="1">
      <c r="A18" s="25" t="s">
        <v>12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s="5" customFormat="1" ht="12.75">
      <c r="A19" s="4"/>
      <c r="B19" s="26" t="str">
        <f>B3</f>
        <v>27年3月末日</v>
      </c>
      <c r="C19" s="26"/>
      <c r="D19" s="26" t="str">
        <f>D3</f>
        <v>29年3月末日</v>
      </c>
      <c r="E19" s="26"/>
      <c r="F19" s="26" t="str">
        <f>F3</f>
        <v>元年5月末日</v>
      </c>
      <c r="G19" s="26"/>
      <c r="H19" s="26" t="str">
        <f>H3</f>
        <v>元年6月末日</v>
      </c>
      <c r="I19" s="26"/>
      <c r="J19" s="26" t="str">
        <f>J3</f>
        <v>元年7月末</v>
      </c>
      <c r="K19" s="26"/>
      <c r="L19" s="26" t="str">
        <f>L3</f>
        <v>元年8月末日</v>
      </c>
      <c r="M19" s="26"/>
    </row>
    <row r="20" spans="1:13" s="5" customFormat="1" ht="12.75">
      <c r="A20" s="6"/>
      <c r="B20" s="7" t="s">
        <v>1</v>
      </c>
      <c r="C20" s="7" t="s">
        <v>2</v>
      </c>
      <c r="D20" s="7" t="s">
        <v>1</v>
      </c>
      <c r="E20" s="7" t="s">
        <v>2</v>
      </c>
      <c r="F20" s="7" t="s">
        <v>1</v>
      </c>
      <c r="G20" s="7" t="s">
        <v>2</v>
      </c>
      <c r="H20" s="7" t="s">
        <v>1</v>
      </c>
      <c r="I20" s="7" t="s">
        <v>2</v>
      </c>
      <c r="J20" s="14" t="s">
        <v>1</v>
      </c>
      <c r="K20" s="14" t="s">
        <v>2</v>
      </c>
      <c r="L20" s="7" t="s">
        <v>1</v>
      </c>
      <c r="M20" s="7" t="s">
        <v>2</v>
      </c>
    </row>
    <row r="21" spans="1:13" s="5" customFormat="1" ht="12.75">
      <c r="A21" s="8" t="s">
        <v>3</v>
      </c>
      <c r="B21" s="20">
        <v>9.1999999999999993</v>
      </c>
      <c r="C21" s="21">
        <v>817</v>
      </c>
      <c r="D21" s="20">
        <f>'4月'!D21</f>
        <v>7.5</v>
      </c>
      <c r="E21" s="21">
        <f>'4月'!E21</f>
        <v>371</v>
      </c>
      <c r="F21" s="11">
        <f>'7月'!H20</f>
        <v>7.3</v>
      </c>
      <c r="G21" s="12">
        <f>'7月'!I20</f>
        <v>357</v>
      </c>
      <c r="H21" s="11">
        <f>'7月'!J20</f>
        <v>7.2</v>
      </c>
      <c r="I21" s="12">
        <f>'7月'!K20</f>
        <v>351</v>
      </c>
      <c r="J21" s="11">
        <f>'7月'!L20</f>
        <v>7.2</v>
      </c>
      <c r="K21" s="12">
        <f>'7月'!M20</f>
        <v>351</v>
      </c>
      <c r="L21" s="11">
        <v>7.2</v>
      </c>
      <c r="M21" s="12">
        <v>353</v>
      </c>
    </row>
    <row r="22" spans="1:13" s="5" customFormat="1" ht="12.75">
      <c r="A22" s="8" t="s">
        <v>4</v>
      </c>
      <c r="B22" s="20">
        <v>11.4</v>
      </c>
      <c r="C22" s="21">
        <v>546</v>
      </c>
      <c r="D22" s="20">
        <f>'4月'!D22</f>
        <v>10.7</v>
      </c>
      <c r="E22" s="21">
        <f>'4月'!E22</f>
        <v>491</v>
      </c>
      <c r="F22" s="11">
        <f>'7月'!H21</f>
        <v>9.5</v>
      </c>
      <c r="G22" s="12">
        <f>'7月'!I21</f>
        <v>405</v>
      </c>
      <c r="H22" s="11">
        <f>'7月'!J21</f>
        <v>9.5</v>
      </c>
      <c r="I22" s="12">
        <f>'7月'!K21</f>
        <v>405</v>
      </c>
      <c r="J22" s="11">
        <f>'7月'!L21</f>
        <v>9.5</v>
      </c>
      <c r="K22" s="12">
        <f>'7月'!M21</f>
        <v>402</v>
      </c>
      <c r="L22" s="11">
        <v>9.4</v>
      </c>
      <c r="M22" s="12">
        <v>396</v>
      </c>
    </row>
    <row r="23" spans="1:13" s="5" customFormat="1" ht="12.75">
      <c r="A23" s="8" t="s">
        <v>5</v>
      </c>
      <c r="B23" s="20">
        <v>4.7</v>
      </c>
      <c r="C23" s="21">
        <v>51</v>
      </c>
      <c r="D23" s="20">
        <f>'4月'!D23</f>
        <v>5.6</v>
      </c>
      <c r="E23" s="21">
        <f>'4月'!E23</f>
        <v>59</v>
      </c>
      <c r="F23" s="11">
        <f>'7月'!H22</f>
        <v>5.9</v>
      </c>
      <c r="G23" s="12">
        <f>'7月'!I22</f>
        <v>58</v>
      </c>
      <c r="H23" s="11">
        <f>'7月'!J22</f>
        <v>5.8</v>
      </c>
      <c r="I23" s="12">
        <f>'7月'!K22</f>
        <v>57</v>
      </c>
      <c r="J23" s="11">
        <f>'7月'!L22</f>
        <v>5.8</v>
      </c>
      <c r="K23" s="12">
        <f>'7月'!M22</f>
        <v>57</v>
      </c>
      <c r="L23" s="11">
        <v>5.8</v>
      </c>
      <c r="M23" s="12">
        <v>57</v>
      </c>
    </row>
    <row r="24" spans="1:13" s="5" customFormat="1" ht="12.75">
      <c r="A24" s="8" t="s">
        <v>6</v>
      </c>
      <c r="B24" s="20">
        <v>13</v>
      </c>
      <c r="C24" s="21">
        <v>727</v>
      </c>
      <c r="D24" s="20">
        <f>'4月'!D24</f>
        <v>12.5</v>
      </c>
      <c r="E24" s="21">
        <f>'4月'!E24</f>
        <v>672</v>
      </c>
      <c r="F24" s="11">
        <f>'7月'!H23</f>
        <v>11.5</v>
      </c>
      <c r="G24" s="12">
        <f>'7月'!I23</f>
        <v>598</v>
      </c>
      <c r="H24" s="11">
        <f>'7月'!J23</f>
        <v>11.6</v>
      </c>
      <c r="I24" s="12">
        <f>'7月'!K23</f>
        <v>598</v>
      </c>
      <c r="J24" s="11">
        <f>'7月'!L23</f>
        <v>11.4</v>
      </c>
      <c r="K24" s="12">
        <f>'7月'!M23</f>
        <v>592</v>
      </c>
      <c r="L24" s="11">
        <v>11.5</v>
      </c>
      <c r="M24" s="12">
        <v>593</v>
      </c>
    </row>
    <row r="25" spans="1:13" s="5" customFormat="1" ht="12.75">
      <c r="A25" s="8" t="s">
        <v>7</v>
      </c>
      <c r="B25" s="20">
        <v>10.6</v>
      </c>
      <c r="C25" s="21">
        <v>902</v>
      </c>
      <c r="D25" s="20">
        <f>'4月'!D25</f>
        <v>10.4</v>
      </c>
      <c r="E25" s="21">
        <f>'4月'!E25</f>
        <v>869</v>
      </c>
      <c r="F25" s="11">
        <f>'7月'!H24</f>
        <v>9.9</v>
      </c>
      <c r="G25" s="12">
        <f>'7月'!I24</f>
        <v>771</v>
      </c>
      <c r="H25" s="11">
        <f>'7月'!J24</f>
        <v>9.9</v>
      </c>
      <c r="I25" s="12">
        <f>'7月'!K24</f>
        <v>769</v>
      </c>
      <c r="J25" s="11">
        <f>'7月'!L24</f>
        <v>9.9</v>
      </c>
      <c r="K25" s="12">
        <f>'7月'!M24</f>
        <v>766</v>
      </c>
      <c r="L25" s="11">
        <v>9.8000000000000007</v>
      </c>
      <c r="M25" s="12">
        <v>761</v>
      </c>
    </row>
    <row r="26" spans="1:13" s="5" customFormat="1" ht="12.75">
      <c r="A26" s="8" t="s">
        <v>8</v>
      </c>
      <c r="B26" s="20">
        <v>9.8000000000000007</v>
      </c>
      <c r="C26" s="21">
        <v>400</v>
      </c>
      <c r="D26" s="20">
        <f>'4月'!D26</f>
        <v>9.6999999999999993</v>
      </c>
      <c r="E26" s="21">
        <f>'4月'!E26</f>
        <v>368</v>
      </c>
      <c r="F26" s="11">
        <f>'7月'!H25</f>
        <v>9.6999999999999993</v>
      </c>
      <c r="G26" s="12">
        <f>'7月'!I25</f>
        <v>368</v>
      </c>
      <c r="H26" s="11">
        <f>'7月'!J25</f>
        <v>9.6999999999999993</v>
      </c>
      <c r="I26" s="12">
        <f>'7月'!K25</f>
        <v>370</v>
      </c>
      <c r="J26" s="11">
        <f>'7月'!L25</f>
        <v>9.8000000000000007</v>
      </c>
      <c r="K26" s="12">
        <f>'7月'!M25</f>
        <v>375</v>
      </c>
      <c r="L26" s="11">
        <v>9.6999999999999993</v>
      </c>
      <c r="M26" s="12">
        <v>372</v>
      </c>
    </row>
    <row r="27" spans="1:13" s="5" customFormat="1" ht="12.75">
      <c r="A27" s="8" t="s">
        <v>9</v>
      </c>
      <c r="B27" s="20">
        <v>9.8000000000000007</v>
      </c>
      <c r="C27" s="21">
        <v>135</v>
      </c>
      <c r="D27" s="20">
        <f>'4月'!D27</f>
        <v>8.8000000000000007</v>
      </c>
      <c r="E27" s="21">
        <f>'4月'!E27</f>
        <v>117</v>
      </c>
      <c r="F27" s="11">
        <f>'7月'!H26</f>
        <v>8.4</v>
      </c>
      <c r="G27" s="12">
        <f>'7月'!I26</f>
        <v>101</v>
      </c>
      <c r="H27" s="11">
        <f>'7月'!J26</f>
        <v>8.5</v>
      </c>
      <c r="I27" s="12">
        <f>'7月'!K26</f>
        <v>102</v>
      </c>
      <c r="J27" s="11">
        <f>'7月'!L26</f>
        <v>8.1999999999999993</v>
      </c>
      <c r="K27" s="12">
        <f>'7月'!M26</f>
        <v>98</v>
      </c>
      <c r="L27" s="11">
        <v>8.3000000000000007</v>
      </c>
      <c r="M27" s="12">
        <v>98</v>
      </c>
    </row>
    <row r="28" spans="1:13" s="5" customFormat="1" ht="12.75">
      <c r="A28" s="8" t="s">
        <v>10</v>
      </c>
      <c r="B28" s="20">
        <v>7.7</v>
      </c>
      <c r="C28" s="21">
        <v>135</v>
      </c>
      <c r="D28" s="20">
        <f>'4月'!D28</f>
        <v>7.5</v>
      </c>
      <c r="E28" s="21">
        <f>'4月'!E28</f>
        <v>128</v>
      </c>
      <c r="F28" s="11">
        <f>'7月'!H27</f>
        <v>8.1</v>
      </c>
      <c r="G28" s="12">
        <f>'7月'!I27</f>
        <v>131</v>
      </c>
      <c r="H28" s="11">
        <f>'7月'!J27</f>
        <v>8.1999999999999993</v>
      </c>
      <c r="I28" s="12">
        <f>'7月'!K27</f>
        <v>132</v>
      </c>
      <c r="J28" s="11">
        <f>'7月'!L27</f>
        <v>8.1</v>
      </c>
      <c r="K28" s="12">
        <f>'7月'!M27</f>
        <v>131</v>
      </c>
      <c r="L28" s="11">
        <v>8</v>
      </c>
      <c r="M28" s="12">
        <v>129</v>
      </c>
    </row>
    <row r="29" spans="1:13" s="5" customFormat="1" ht="12.75">
      <c r="A29" s="24" t="s">
        <v>19</v>
      </c>
      <c r="B29" s="9">
        <v>11.2</v>
      </c>
      <c r="C29" s="10">
        <v>441</v>
      </c>
      <c r="D29" s="20">
        <f>'4月'!D29</f>
        <v>10.6</v>
      </c>
      <c r="E29" s="21">
        <f>'4月'!E29</f>
        <v>410</v>
      </c>
      <c r="F29" s="11">
        <f>'7月'!H28</f>
        <v>10.7</v>
      </c>
      <c r="G29" s="12">
        <f>'7月'!I28</f>
        <v>390</v>
      </c>
      <c r="H29" s="11">
        <f>'7月'!J28</f>
        <v>10.9</v>
      </c>
      <c r="I29" s="12">
        <f>'7月'!K28</f>
        <v>395</v>
      </c>
      <c r="J29" s="11">
        <f>'7月'!L28</f>
        <v>10.9</v>
      </c>
      <c r="K29" s="12">
        <f>'7月'!M28</f>
        <v>392</v>
      </c>
      <c r="L29" s="11">
        <v>10.9</v>
      </c>
      <c r="M29" s="12">
        <v>393</v>
      </c>
    </row>
    <row r="30" spans="1:13" s="5" customFormat="1" ht="12.75">
      <c r="A30" s="8" t="s">
        <v>11</v>
      </c>
      <c r="B30" s="20">
        <f>'4月'!B30</f>
        <v>10.3</v>
      </c>
      <c r="C30" s="10">
        <f>SUM(C21:C29)</f>
        <v>4154</v>
      </c>
      <c r="D30" s="20">
        <f>'4月'!D30</f>
        <v>10</v>
      </c>
      <c r="E30" s="10">
        <f>SUM(E21:E29)</f>
        <v>3485</v>
      </c>
      <c r="F30" s="11">
        <f>'7月'!H29</f>
        <v>9.5</v>
      </c>
      <c r="G30" s="10">
        <f>SUM(G21:G29)</f>
        <v>3179</v>
      </c>
      <c r="H30" s="11">
        <f>'7月'!J29</f>
        <v>9.5</v>
      </c>
      <c r="I30" s="10">
        <f>SUM(I21:I29)</f>
        <v>3179</v>
      </c>
      <c r="J30" s="11">
        <f>'7月'!L29</f>
        <v>9.5</v>
      </c>
      <c r="K30" s="10">
        <f>SUM(K21:K29)</f>
        <v>3164</v>
      </c>
      <c r="L30" s="11">
        <v>9.5</v>
      </c>
      <c r="M30" s="10">
        <f>SUM(M21:M29)</f>
        <v>3152</v>
      </c>
    </row>
    <row r="31" spans="1:13" s="5" customFormat="1" ht="12.75"/>
    <row r="32" spans="1:13" s="5" customFormat="1" ht="168.75" customHeight="1"/>
    <row r="33" s="5" customFormat="1" ht="12.75"/>
    <row r="34" s="5" customFormat="1" ht="12.75"/>
    <row r="35" s="5" customFormat="1" ht="12.75"/>
    <row r="36" s="5" customFormat="1" ht="12.75"/>
    <row r="37" s="5" customFormat="1" ht="12.75"/>
    <row r="38" s="5" customFormat="1" ht="12.75"/>
    <row r="39" s="5" customFormat="1" ht="12.75"/>
    <row r="40" s="5" customFormat="1" ht="12.75"/>
    <row r="41" s="5" customFormat="1" ht="12.75"/>
    <row r="42" s="5" customFormat="1" ht="12.75"/>
    <row r="43" s="5" customFormat="1" ht="12.75"/>
    <row r="44" s="5" customFormat="1" ht="12.75"/>
    <row r="45" s="5" customFormat="1" ht="12.75"/>
    <row r="46" s="5" customFormat="1" ht="12.75"/>
    <row r="47" s="5" customFormat="1" ht="12.75"/>
    <row r="48" s="5" customFormat="1" ht="12.75"/>
    <row r="49" s="5" customFormat="1" ht="12.75"/>
    <row r="50" s="5" customFormat="1" ht="12.75"/>
    <row r="51" s="5" customFormat="1" ht="12.75"/>
    <row r="52" s="5" customFormat="1" ht="12.75"/>
    <row r="53" s="5" customFormat="1" ht="12.75"/>
    <row r="54" s="5" customFormat="1" ht="12.75"/>
    <row r="55" s="5" customFormat="1" ht="12.75"/>
    <row r="56" s="5" customFormat="1" ht="12.75"/>
    <row r="57" s="5" customFormat="1" ht="12.75"/>
    <row r="58" s="5" customFormat="1" ht="12.75"/>
    <row r="59" s="5" customFormat="1" ht="12.75"/>
    <row r="60" s="5" customFormat="1" ht="12.75"/>
    <row r="61" s="5" customFormat="1" ht="12.75"/>
    <row r="62" s="5" customFormat="1" ht="12.75"/>
    <row r="63" s="5" customFormat="1" ht="12.75"/>
    <row r="64" s="5" customFormat="1" ht="12.75"/>
    <row r="65" s="5" customFormat="1" ht="12.75"/>
    <row r="66" s="5" customFormat="1" ht="12.75"/>
    <row r="67" s="5" customFormat="1" ht="12.75"/>
    <row r="68" s="5" customFormat="1" ht="12.75"/>
    <row r="69" s="5" customFormat="1" ht="12.75"/>
    <row r="70" s="5" customFormat="1" ht="12.75"/>
    <row r="71" s="5" customFormat="1" ht="12.75"/>
    <row r="72" s="5" customFormat="1" ht="12.75"/>
    <row r="73" s="5" customFormat="1" ht="12.75"/>
    <row r="74" s="5" customFormat="1" ht="12.75"/>
    <row r="75" s="5" customFormat="1" ht="12.75"/>
    <row r="76" s="5" customFormat="1" ht="12.75"/>
    <row r="77" s="5" customFormat="1" ht="12.75"/>
    <row r="78" s="5" customFormat="1" ht="12.75"/>
    <row r="79" s="5" customFormat="1" ht="12.75"/>
    <row r="80" s="5" customFormat="1" ht="12.75"/>
    <row r="81" s="5" customFormat="1" ht="12.75"/>
    <row r="82" s="5" customFormat="1" ht="12.75"/>
    <row r="83" s="5" customFormat="1" ht="12.75"/>
    <row r="84" s="5" customFormat="1" ht="12.75"/>
    <row r="85" s="5" customFormat="1" ht="12.75"/>
    <row r="86" s="5" customFormat="1" ht="12.75"/>
    <row r="87" s="5" customFormat="1" ht="12.75"/>
    <row r="88" s="5" customFormat="1" ht="12.75"/>
    <row r="89" s="5" customFormat="1" ht="12.75"/>
    <row r="90" s="5" customFormat="1" ht="12.75"/>
    <row r="91" s="5" customFormat="1" ht="12.75"/>
    <row r="92" s="5" customFormat="1" ht="12.75"/>
    <row r="93" s="5" customFormat="1" ht="12.75"/>
    <row r="94" s="5" customFormat="1" ht="12.75"/>
    <row r="95" s="5" customFormat="1" ht="12.75"/>
    <row r="96" s="5" customFormat="1" ht="12.75"/>
    <row r="97" s="5" customFormat="1" ht="12.75"/>
    <row r="98" s="5" customFormat="1" ht="12.75"/>
    <row r="99" s="5" customFormat="1" ht="12.75"/>
    <row r="100" s="5" customFormat="1" ht="12.75"/>
    <row r="101" s="5" customFormat="1" ht="12.75"/>
    <row r="102" s="5" customFormat="1" ht="12.75"/>
    <row r="103" s="5" customFormat="1" ht="12.75"/>
    <row r="104" s="5" customFormat="1" ht="12.75"/>
    <row r="105" s="5" customFormat="1" ht="12.75"/>
    <row r="106" s="5" customFormat="1" ht="12.75"/>
    <row r="107" s="5" customFormat="1" ht="12.75"/>
    <row r="108" s="5" customFormat="1" ht="12.75"/>
    <row r="109" s="5" customFormat="1" ht="12.75"/>
    <row r="110" s="5" customFormat="1" ht="12.75"/>
    <row r="111" s="13" customFormat="1" ht="11.25"/>
    <row r="112" s="13" customFormat="1" ht="11.25"/>
    <row r="113" s="13" customFormat="1" ht="11.25"/>
    <row r="114" s="13" customFormat="1" ht="11.25"/>
    <row r="115" s="13" customFormat="1" ht="11.25"/>
    <row r="116" s="13" customFormat="1" ht="11.25"/>
    <row r="117" s="13" customFormat="1" ht="11.25"/>
    <row r="118" s="13" customFormat="1" ht="11.25"/>
    <row r="119" s="13" customFormat="1" ht="11.25"/>
    <row r="120" s="13" customFormat="1" ht="11.25"/>
    <row r="121" s="13" customFormat="1" ht="11.25"/>
    <row r="122" s="13" customFormat="1" ht="11.25"/>
    <row r="123" s="13" customFormat="1" ht="11.25"/>
    <row r="124" s="13" customFormat="1" ht="11.25"/>
    <row r="125" s="13" customFormat="1" ht="11.25"/>
    <row r="126" s="13" customFormat="1" ht="11.25"/>
    <row r="127" s="13" customFormat="1" ht="11.25"/>
    <row r="128" s="13" customFormat="1" ht="11.25"/>
    <row r="129" s="13" customFormat="1" ht="11.25"/>
    <row r="130" s="13" customFormat="1" ht="11.25"/>
    <row r="131" s="13" customFormat="1" ht="11.25"/>
    <row r="132" s="13" customFormat="1" ht="11.25"/>
    <row r="133" s="13" customFormat="1" ht="11.25"/>
    <row r="134" s="13" customFormat="1" ht="11.25"/>
    <row r="135" s="13" customFormat="1" ht="11.25"/>
    <row r="136" s="13" customFormat="1" ht="11.25"/>
    <row r="137" s="13" customFormat="1" ht="11.25"/>
    <row r="138" s="13" customFormat="1" ht="11.25"/>
    <row r="139" s="13" customFormat="1" ht="11.25"/>
    <row r="140" s="13" customFormat="1" ht="11.25"/>
    <row r="141" s="13" customFormat="1" ht="11.25"/>
  </sheetData>
  <mergeCells count="14">
    <mergeCell ref="A2:M2"/>
    <mergeCell ref="B3:C3"/>
    <mergeCell ref="D3:E3"/>
    <mergeCell ref="F3:G3"/>
    <mergeCell ref="H3:I3"/>
    <mergeCell ref="J3:K3"/>
    <mergeCell ref="L3:M3"/>
    <mergeCell ref="A18:M18"/>
    <mergeCell ref="B19:C19"/>
    <mergeCell ref="D19:E19"/>
    <mergeCell ref="F19:G19"/>
    <mergeCell ref="H19:I19"/>
    <mergeCell ref="J19:K19"/>
    <mergeCell ref="L19:M19"/>
  </mergeCells>
  <phoneticPr fontId="10"/>
  <printOptions horizontalCentered="1"/>
  <pageMargins left="0.20196850393700802" right="0.23622047244094502" top="0.22795275590551212" bottom="0.19724409448818914" header="0.18818897637795301" footer="0.1574803149606300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141"/>
  <sheetViews>
    <sheetView workbookViewId="0">
      <selection activeCell="L11" sqref="L11"/>
    </sheetView>
  </sheetViews>
  <sheetFormatPr defaultRowHeight="14.25"/>
  <cols>
    <col min="1" max="13" width="6.5" style="2" customWidth="1"/>
    <col min="14" max="14" width="6.75" style="2" customWidth="1"/>
    <col min="15" max="16" width="6.75" style="2" hidden="1" customWidth="1"/>
    <col min="17" max="46" width="6.75" style="2" customWidth="1"/>
    <col min="47" max="1024" width="10.75" style="2" customWidth="1"/>
    <col min="1025" max="1025" width="9" customWidth="1"/>
  </cols>
  <sheetData>
    <row r="1" spans="1:15" ht="24" customHeight="1"/>
    <row r="2" spans="1:15" s="3" customFormat="1" ht="26.25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5" s="5" customFormat="1" ht="12.75" customHeight="1">
      <c r="A3" s="4"/>
      <c r="B3" s="26" t="str">
        <f>'4月'!B3:C3</f>
        <v>27年3月末日</v>
      </c>
      <c r="C3" s="26"/>
      <c r="D3" s="26" t="s">
        <v>18</v>
      </c>
      <c r="E3" s="26"/>
      <c r="F3" s="26" t="s">
        <v>29</v>
      </c>
      <c r="G3" s="26"/>
      <c r="H3" s="26" t="s">
        <v>30</v>
      </c>
      <c r="I3" s="26"/>
      <c r="J3" s="26" t="s">
        <v>32</v>
      </c>
      <c r="K3" s="26"/>
      <c r="L3" s="26" t="s">
        <v>33</v>
      </c>
      <c r="M3" s="26"/>
    </row>
    <row r="4" spans="1:15" s="5" customFormat="1" ht="12.75" customHeight="1">
      <c r="A4" s="6"/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14" t="s">
        <v>1</v>
      </c>
      <c r="I4" s="14" t="s">
        <v>2</v>
      </c>
      <c r="J4" s="7" t="s">
        <v>1</v>
      </c>
      <c r="K4" s="7" t="s">
        <v>2</v>
      </c>
      <c r="L4" s="7" t="s">
        <v>1</v>
      </c>
      <c r="M4" s="7" t="s">
        <v>2</v>
      </c>
    </row>
    <row r="5" spans="1:15" s="5" customFormat="1" ht="12.75" customHeight="1">
      <c r="A5" s="8" t="s">
        <v>3</v>
      </c>
      <c r="B5" s="20">
        <f>'4月'!B5</f>
        <v>42.2</v>
      </c>
      <c r="C5" s="21">
        <f>'4月'!C5</f>
        <v>2097</v>
      </c>
      <c r="D5" s="20">
        <f>'4月'!D5</f>
        <v>43.7</v>
      </c>
      <c r="E5" s="21">
        <f>'4月'!E5</f>
        <v>2151</v>
      </c>
      <c r="F5" s="11">
        <f>'8月'!H5</f>
        <v>45.2</v>
      </c>
      <c r="G5" s="12">
        <f>'8月'!I5</f>
        <v>2209</v>
      </c>
      <c r="H5" s="11">
        <f>'8月'!J5</f>
        <v>45.2</v>
      </c>
      <c r="I5" s="12">
        <f>'8月'!K5</f>
        <v>2204</v>
      </c>
      <c r="J5" s="15">
        <f>'8月'!L5</f>
        <v>45.1</v>
      </c>
      <c r="K5" s="12">
        <f>'8月'!M5</f>
        <v>2204</v>
      </c>
      <c r="L5" s="11">
        <v>45.1</v>
      </c>
      <c r="M5" s="12">
        <v>2204</v>
      </c>
      <c r="N5"/>
      <c r="O5" s="5">
        <v>11061</v>
      </c>
    </row>
    <row r="6" spans="1:15" s="5" customFormat="1" ht="12.75" customHeight="1">
      <c r="A6" s="8" t="s">
        <v>4</v>
      </c>
      <c r="B6" s="20">
        <f>'4月'!B6</f>
        <v>33.6</v>
      </c>
      <c r="C6" s="21">
        <f>'4月'!C6</f>
        <v>1607</v>
      </c>
      <c r="D6" s="20">
        <f>'4月'!D6</f>
        <v>36.1</v>
      </c>
      <c r="E6" s="21">
        <f>'4月'!E6</f>
        <v>1662</v>
      </c>
      <c r="F6" s="11">
        <f>'8月'!H6</f>
        <v>37.6</v>
      </c>
      <c r="G6" s="12">
        <f>'8月'!I6</f>
        <v>1595</v>
      </c>
      <c r="H6" s="11">
        <f>'8月'!J6</f>
        <v>37.700000000000003</v>
      </c>
      <c r="I6" s="12">
        <f>'8月'!K6</f>
        <v>1592</v>
      </c>
      <c r="J6" s="15">
        <f>'8月'!L6</f>
        <v>37.799999999999997</v>
      </c>
      <c r="K6" s="12">
        <f>'8月'!M6</f>
        <v>1594</v>
      </c>
      <c r="L6" s="11">
        <v>37.9</v>
      </c>
      <c r="M6" s="12">
        <v>1597</v>
      </c>
      <c r="N6"/>
      <c r="O6" s="5">
        <v>5017</v>
      </c>
    </row>
    <row r="7" spans="1:15" s="5" customFormat="1" ht="12.75" customHeight="1">
      <c r="A7" s="8" t="s">
        <v>5</v>
      </c>
      <c r="B7" s="20">
        <f>'4月'!B7</f>
        <v>45.2</v>
      </c>
      <c r="C7" s="21">
        <f>'4月'!C7</f>
        <v>488</v>
      </c>
      <c r="D7" s="20">
        <f>'4月'!D7</f>
        <v>47.2</v>
      </c>
      <c r="E7" s="21">
        <f>'4月'!E7</f>
        <v>501</v>
      </c>
      <c r="F7" s="11">
        <f>'8月'!H7</f>
        <v>50.6</v>
      </c>
      <c r="G7" s="12">
        <f>'8月'!I7</f>
        <v>495</v>
      </c>
      <c r="H7" s="11">
        <f>'8月'!J7</f>
        <v>51.2</v>
      </c>
      <c r="I7" s="12">
        <f>'8月'!K7</f>
        <v>501</v>
      </c>
      <c r="J7" s="15">
        <f>'8月'!L7</f>
        <v>51.5</v>
      </c>
      <c r="K7" s="12">
        <f>'8月'!M7</f>
        <v>503</v>
      </c>
      <c r="L7" s="11">
        <v>52</v>
      </c>
      <c r="M7" s="12">
        <v>505</v>
      </c>
      <c r="N7"/>
      <c r="O7" s="5">
        <v>1118</v>
      </c>
    </row>
    <row r="8" spans="1:15" s="5" customFormat="1" ht="12.75" customHeight="1">
      <c r="A8" s="8" t="s">
        <v>6</v>
      </c>
      <c r="B8" s="20">
        <f>'4月'!B8</f>
        <v>29.6</v>
      </c>
      <c r="C8" s="21">
        <f>'4月'!C8</f>
        <v>1651</v>
      </c>
      <c r="D8" s="20">
        <f>'4月'!D8</f>
        <v>31.1</v>
      </c>
      <c r="E8" s="21">
        <f>'4月'!E8</f>
        <v>1673</v>
      </c>
      <c r="F8" s="11">
        <f>'8月'!H8</f>
        <v>33</v>
      </c>
      <c r="G8" s="12">
        <f>'8月'!I8</f>
        <v>1706</v>
      </c>
      <c r="H8" s="11">
        <f>'8月'!J8</f>
        <v>33</v>
      </c>
      <c r="I8" s="12">
        <f>'8月'!K8</f>
        <v>1708</v>
      </c>
      <c r="J8" s="15">
        <f>'8月'!L8</f>
        <v>33.1</v>
      </c>
      <c r="K8" s="12">
        <f>'8月'!M8</f>
        <v>1714</v>
      </c>
      <c r="L8" s="11">
        <v>33.1</v>
      </c>
      <c r="M8" s="12">
        <v>1711</v>
      </c>
      <c r="N8"/>
      <c r="O8" s="5">
        <v>4946</v>
      </c>
    </row>
    <row r="9" spans="1:15" s="5" customFormat="1" ht="12.75" customHeight="1">
      <c r="A9" s="8" t="s">
        <v>7</v>
      </c>
      <c r="B9" s="20">
        <f>'4月'!B9</f>
        <v>36.799999999999997</v>
      </c>
      <c r="C9" s="21">
        <f>'4月'!C9</f>
        <v>3144</v>
      </c>
      <c r="D9" s="20">
        <f>'4月'!D9</f>
        <v>37.6</v>
      </c>
      <c r="E9" s="21">
        <f>'4月'!E9</f>
        <v>3141</v>
      </c>
      <c r="F9" s="11">
        <f>'8月'!H9</f>
        <v>39.9</v>
      </c>
      <c r="G9" s="12">
        <f>'8月'!I9</f>
        <v>3104</v>
      </c>
      <c r="H9" s="11">
        <f>'8月'!J9</f>
        <v>40</v>
      </c>
      <c r="I9" s="12">
        <f>'8月'!K9</f>
        <v>3107</v>
      </c>
      <c r="J9" s="15">
        <f>'8月'!L9</f>
        <v>40.1</v>
      </c>
      <c r="K9" s="12">
        <f>'8月'!M9</f>
        <v>3105</v>
      </c>
      <c r="L9" s="11">
        <v>40</v>
      </c>
      <c r="M9" s="12">
        <v>3092</v>
      </c>
      <c r="N9"/>
      <c r="O9" s="5">
        <v>8472</v>
      </c>
    </row>
    <row r="10" spans="1:15" s="5" customFormat="1" ht="12.75" customHeight="1">
      <c r="A10" s="8" t="s">
        <v>8</v>
      </c>
      <c r="B10" s="20">
        <f>'4月'!B10</f>
        <v>34.9</v>
      </c>
      <c r="C10" s="21">
        <f>'4月'!C10</f>
        <v>1425</v>
      </c>
      <c r="D10" s="20">
        <f>'4月'!D10</f>
        <v>36.9</v>
      </c>
      <c r="E10" s="21">
        <f>'4月'!E10</f>
        <v>1396</v>
      </c>
      <c r="F10" s="11">
        <f>'8月'!H10</f>
        <v>37.6</v>
      </c>
      <c r="G10" s="12">
        <f>'8月'!I10</f>
        <v>1431</v>
      </c>
      <c r="H10" s="11">
        <f>'8月'!J10</f>
        <v>37.700000000000003</v>
      </c>
      <c r="I10" s="12">
        <f>'8月'!K10</f>
        <v>1437</v>
      </c>
      <c r="J10" s="15">
        <f>'8月'!L10</f>
        <v>37.700000000000003</v>
      </c>
      <c r="K10" s="12">
        <f>'8月'!M10</f>
        <v>1438</v>
      </c>
      <c r="L10" s="11">
        <v>37.6</v>
      </c>
      <c r="M10" s="12">
        <v>1435</v>
      </c>
      <c r="N10"/>
      <c r="O10" s="5">
        <v>6794</v>
      </c>
    </row>
    <row r="11" spans="1:15" s="5" customFormat="1" ht="12.75" customHeight="1">
      <c r="A11" s="8" t="s">
        <v>9</v>
      </c>
      <c r="B11" s="20">
        <f>'4月'!B11</f>
        <v>39.5</v>
      </c>
      <c r="C11" s="21">
        <f>'4月'!C11</f>
        <v>545</v>
      </c>
      <c r="D11" s="20">
        <f>'4月'!D11</f>
        <v>41.5</v>
      </c>
      <c r="E11" s="21">
        <f>'4月'!E11</f>
        <v>551</v>
      </c>
      <c r="F11" s="11">
        <f>'8月'!H11</f>
        <v>45.4</v>
      </c>
      <c r="G11" s="12">
        <f>'8月'!I11</f>
        <v>547</v>
      </c>
      <c r="H11" s="11">
        <f>'8月'!J11</f>
        <v>45.8</v>
      </c>
      <c r="I11" s="12">
        <f>'8月'!K11</f>
        <v>546</v>
      </c>
      <c r="J11" s="15">
        <f>'8月'!L11</f>
        <v>45.9</v>
      </c>
      <c r="K11" s="12">
        <f>'8月'!M11</f>
        <v>543</v>
      </c>
      <c r="L11" s="11">
        <v>45.8</v>
      </c>
      <c r="M11" s="12">
        <v>540</v>
      </c>
      <c r="N11"/>
      <c r="O11" s="5">
        <v>1298</v>
      </c>
    </row>
    <row r="12" spans="1:15" s="5" customFormat="1" ht="12.75" customHeight="1">
      <c r="A12" s="8" t="s">
        <v>10</v>
      </c>
      <c r="B12" s="20">
        <f>'4月'!B12</f>
        <v>41.7</v>
      </c>
      <c r="C12" s="21">
        <f>'4月'!C12</f>
        <v>728</v>
      </c>
      <c r="D12" s="20">
        <f>'4月'!D12</f>
        <v>43.4</v>
      </c>
      <c r="E12" s="21">
        <f>'4月'!E12</f>
        <v>737</v>
      </c>
      <c r="F12" s="11">
        <f>'8月'!H12</f>
        <v>45.6</v>
      </c>
      <c r="G12" s="12">
        <f>'8月'!I12</f>
        <v>738</v>
      </c>
      <c r="H12" s="11">
        <f>'8月'!J12</f>
        <v>45.5</v>
      </c>
      <c r="I12" s="12">
        <f>'8月'!K12</f>
        <v>737</v>
      </c>
      <c r="J12" s="15">
        <f>'8月'!L12</f>
        <v>45.6</v>
      </c>
      <c r="K12" s="12">
        <f>'8月'!M12</f>
        <v>735</v>
      </c>
      <c r="L12" s="11">
        <v>45.6</v>
      </c>
      <c r="M12" s="12">
        <v>736</v>
      </c>
      <c r="N12"/>
      <c r="O12" s="5">
        <v>2143</v>
      </c>
    </row>
    <row r="13" spans="1:15" s="5" customFormat="1" ht="12.75" customHeight="1">
      <c r="A13" s="24" t="s">
        <v>19</v>
      </c>
      <c r="B13" s="20">
        <f>'4月'!B13</f>
        <v>30.8</v>
      </c>
      <c r="C13" s="21">
        <f>'4月'!C13</f>
        <v>1214</v>
      </c>
      <c r="D13" s="20">
        <f>'4月'!D13</f>
        <v>30.8</v>
      </c>
      <c r="E13" s="21">
        <f>'4月'!E13</f>
        <v>1197</v>
      </c>
      <c r="F13" s="11">
        <f>'8月'!H13</f>
        <v>32</v>
      </c>
      <c r="G13" s="12">
        <f>'8月'!I13</f>
        <v>1157</v>
      </c>
      <c r="H13" s="11">
        <f>'8月'!J13</f>
        <v>32</v>
      </c>
      <c r="I13" s="12">
        <f>'8月'!K13</f>
        <v>1155</v>
      </c>
      <c r="J13" s="15">
        <f>'8月'!L13</f>
        <v>32.200000000000003</v>
      </c>
      <c r="K13" s="12">
        <f>'8月'!M13</f>
        <v>1161</v>
      </c>
      <c r="L13" s="11">
        <v>32.200000000000003</v>
      </c>
      <c r="M13" s="12">
        <v>1161</v>
      </c>
      <c r="N13"/>
    </row>
    <row r="14" spans="1:15" s="5" customFormat="1" ht="12.75" customHeight="1">
      <c r="A14" s="8" t="s">
        <v>11</v>
      </c>
      <c r="B14" s="20">
        <f ca="1">'4月'!B14</f>
        <v>42.2</v>
      </c>
      <c r="C14" s="10">
        <f>SUM(C5:C13)</f>
        <v>12899</v>
      </c>
      <c r="D14" s="20">
        <f>'4月'!D14</f>
        <v>37.200000000000003</v>
      </c>
      <c r="E14" s="10">
        <f>SUM(E5:E13)</f>
        <v>13009</v>
      </c>
      <c r="F14" s="11">
        <f>'8月'!H14</f>
        <v>39</v>
      </c>
      <c r="G14" s="10">
        <f>SUM(G5:G13)</f>
        <v>12982</v>
      </c>
      <c r="H14" s="11">
        <f>'8月'!J14</f>
        <v>39.1</v>
      </c>
      <c r="I14" s="10">
        <f>SUM(I5:I13)</f>
        <v>12987</v>
      </c>
      <c r="J14" s="15">
        <f>'8月'!L14</f>
        <v>39.1</v>
      </c>
      <c r="K14" s="10">
        <f>SUM(K5:K13)</f>
        <v>12997</v>
      </c>
      <c r="L14" s="11">
        <v>39.1</v>
      </c>
      <c r="M14" s="10">
        <f>SUM(M5:M13)</f>
        <v>12981</v>
      </c>
      <c r="N14"/>
      <c r="O14" s="5">
        <v>40849</v>
      </c>
    </row>
    <row r="15" spans="1:15" s="5" customFormat="1" ht="12.75"/>
    <row r="16" spans="1:15" s="5" customFormat="1" ht="168.75" customHeight="1"/>
    <row r="17" spans="1:14" s="5" customFormat="1" ht="29.25" customHeight="1"/>
    <row r="18" spans="1:14" s="5" customFormat="1" ht="26.25" customHeight="1">
      <c r="A18" s="25" t="s">
        <v>12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4" s="5" customFormat="1" ht="12.75">
      <c r="A19" s="4"/>
      <c r="B19" s="26" t="str">
        <f>B3</f>
        <v>27年3月末日</v>
      </c>
      <c r="C19" s="26"/>
      <c r="D19" s="26" t="str">
        <f>D3</f>
        <v>29年3月末日</v>
      </c>
      <c r="E19" s="26"/>
      <c r="F19" s="26" t="str">
        <f>F3</f>
        <v>元年6月末日</v>
      </c>
      <c r="G19" s="26"/>
      <c r="H19" s="26" t="str">
        <f>H3</f>
        <v>元年7月末日</v>
      </c>
      <c r="I19" s="26"/>
      <c r="J19" s="26" t="str">
        <f>J3</f>
        <v>元年8月末日</v>
      </c>
      <c r="K19" s="26"/>
      <c r="L19" s="26" t="str">
        <f>L3</f>
        <v>元年9月末日</v>
      </c>
      <c r="M19" s="26"/>
    </row>
    <row r="20" spans="1:14" s="5" customFormat="1" ht="12.75">
      <c r="A20" s="6"/>
      <c r="B20" s="7" t="s">
        <v>1</v>
      </c>
      <c r="C20" s="7" t="s">
        <v>2</v>
      </c>
      <c r="D20" s="7" t="s">
        <v>1</v>
      </c>
      <c r="E20" s="7" t="s">
        <v>2</v>
      </c>
      <c r="F20" s="7" t="s">
        <v>1</v>
      </c>
      <c r="G20" s="7" t="s">
        <v>2</v>
      </c>
      <c r="H20" s="14" t="s">
        <v>1</v>
      </c>
      <c r="I20" s="14" t="s">
        <v>2</v>
      </c>
      <c r="J20" s="7" t="s">
        <v>1</v>
      </c>
      <c r="K20" s="7" t="s">
        <v>2</v>
      </c>
      <c r="L20" s="7" t="s">
        <v>1</v>
      </c>
      <c r="M20" s="7" t="s">
        <v>2</v>
      </c>
    </row>
    <row r="21" spans="1:14" s="5" customFormat="1" ht="12.75">
      <c r="A21" s="8" t="s">
        <v>3</v>
      </c>
      <c r="B21" s="20">
        <v>7.6</v>
      </c>
      <c r="C21" s="21">
        <v>376</v>
      </c>
      <c r="D21" s="20">
        <f>'4月'!D21</f>
        <v>7.5</v>
      </c>
      <c r="E21" s="21">
        <f>'4月'!E21</f>
        <v>371</v>
      </c>
      <c r="F21" s="11">
        <f>'8月'!H21</f>
        <v>7.2</v>
      </c>
      <c r="G21" s="12">
        <f>'8月'!I21</f>
        <v>351</v>
      </c>
      <c r="H21" s="11">
        <f>'8月'!J21</f>
        <v>7.2</v>
      </c>
      <c r="I21" s="12">
        <f>'8月'!K21</f>
        <v>351</v>
      </c>
      <c r="J21" s="11">
        <f>'8月'!L21</f>
        <v>7.2</v>
      </c>
      <c r="K21" s="12">
        <f>'8月'!M21</f>
        <v>353</v>
      </c>
      <c r="L21" s="11">
        <v>7.1</v>
      </c>
      <c r="M21" s="12">
        <v>349</v>
      </c>
      <c r="N21" s="16"/>
    </row>
    <row r="22" spans="1:14" s="5" customFormat="1" ht="12.75">
      <c r="A22" s="8" t="s">
        <v>4</v>
      </c>
      <c r="B22" s="20">
        <v>11.4</v>
      </c>
      <c r="C22" s="21">
        <v>546</v>
      </c>
      <c r="D22" s="20">
        <f>'4月'!D22</f>
        <v>10.7</v>
      </c>
      <c r="E22" s="21">
        <f>'4月'!E22</f>
        <v>491</v>
      </c>
      <c r="F22" s="11">
        <f>'8月'!F22</f>
        <v>9.5</v>
      </c>
      <c r="G22" s="12">
        <f>'8月'!I22</f>
        <v>405</v>
      </c>
      <c r="H22" s="11">
        <f>'8月'!J22</f>
        <v>9.5</v>
      </c>
      <c r="I22" s="12">
        <f>'8月'!K22</f>
        <v>402</v>
      </c>
      <c r="J22" s="11">
        <f>'8月'!L22</f>
        <v>9.4</v>
      </c>
      <c r="K22" s="12">
        <f>'8月'!M22</f>
        <v>396</v>
      </c>
      <c r="L22" s="11">
        <v>9.4</v>
      </c>
      <c r="M22" s="12">
        <v>396</v>
      </c>
      <c r="N22" s="16"/>
    </row>
    <row r="23" spans="1:14" s="5" customFormat="1" ht="12.75">
      <c r="A23" s="8" t="s">
        <v>5</v>
      </c>
      <c r="B23" s="20">
        <v>4.7</v>
      </c>
      <c r="C23" s="21">
        <f>'4月'!C23</f>
        <v>51</v>
      </c>
      <c r="D23" s="20">
        <f>'4月'!D23</f>
        <v>5.6</v>
      </c>
      <c r="E23" s="21">
        <f>'4月'!E23</f>
        <v>59</v>
      </c>
      <c r="F23" s="11">
        <f>'8月'!F23</f>
        <v>5.9</v>
      </c>
      <c r="G23" s="12">
        <f>'8月'!I23</f>
        <v>57</v>
      </c>
      <c r="H23" s="11">
        <f>'8月'!J23</f>
        <v>5.8</v>
      </c>
      <c r="I23" s="12">
        <f>'8月'!K23</f>
        <v>57</v>
      </c>
      <c r="J23" s="11">
        <f>'8月'!L23</f>
        <v>5.8</v>
      </c>
      <c r="K23" s="12">
        <f>'8月'!M23</f>
        <v>57</v>
      </c>
      <c r="L23" s="11">
        <v>5.9</v>
      </c>
      <c r="M23" s="12">
        <v>57</v>
      </c>
      <c r="N23" s="16"/>
    </row>
    <row r="24" spans="1:14" s="5" customFormat="1" ht="12.75">
      <c r="A24" s="8" t="s">
        <v>6</v>
      </c>
      <c r="B24" s="20">
        <v>13</v>
      </c>
      <c r="C24" s="21">
        <f>'4月'!C24</f>
        <v>727</v>
      </c>
      <c r="D24" s="20">
        <f>'4月'!D24</f>
        <v>12.5</v>
      </c>
      <c r="E24" s="21">
        <f>'4月'!E24</f>
        <v>672</v>
      </c>
      <c r="F24" s="11">
        <f>'8月'!F24</f>
        <v>11.5</v>
      </c>
      <c r="G24" s="12">
        <f>'8月'!I24</f>
        <v>598</v>
      </c>
      <c r="H24" s="11">
        <f>'8月'!J24</f>
        <v>11.4</v>
      </c>
      <c r="I24" s="12">
        <f>'8月'!K24</f>
        <v>592</v>
      </c>
      <c r="J24" s="11">
        <f>'8月'!L24</f>
        <v>11.5</v>
      </c>
      <c r="K24" s="12">
        <f>'8月'!M24</f>
        <v>593</v>
      </c>
      <c r="L24" s="11">
        <v>11.4</v>
      </c>
      <c r="M24" s="12">
        <v>592</v>
      </c>
      <c r="N24" s="16"/>
    </row>
    <row r="25" spans="1:14" s="5" customFormat="1" ht="12.75">
      <c r="A25" s="8" t="s">
        <v>7</v>
      </c>
      <c r="B25" s="20">
        <v>10.6</v>
      </c>
      <c r="C25" s="21">
        <f>'4月'!C25</f>
        <v>902</v>
      </c>
      <c r="D25" s="20">
        <f>'4月'!D25</f>
        <v>10.4</v>
      </c>
      <c r="E25" s="21">
        <f>'4月'!E25</f>
        <v>869</v>
      </c>
      <c r="F25" s="11">
        <f>'8月'!F25</f>
        <v>9.9</v>
      </c>
      <c r="G25" s="12">
        <f>'8月'!I25</f>
        <v>769</v>
      </c>
      <c r="H25" s="11">
        <f>'8月'!J25</f>
        <v>9.9</v>
      </c>
      <c r="I25" s="12">
        <f>'8月'!K25</f>
        <v>766</v>
      </c>
      <c r="J25" s="11">
        <f>'8月'!L25</f>
        <v>9.8000000000000007</v>
      </c>
      <c r="K25" s="12">
        <f>'8月'!M25</f>
        <v>761</v>
      </c>
      <c r="L25" s="11">
        <v>9.9</v>
      </c>
      <c r="M25" s="12">
        <v>764</v>
      </c>
      <c r="N25" s="16"/>
    </row>
    <row r="26" spans="1:14" s="5" customFormat="1" ht="12.75">
      <c r="A26" s="8" t="s">
        <v>8</v>
      </c>
      <c r="B26" s="20">
        <v>9.8000000000000007</v>
      </c>
      <c r="C26" s="21">
        <f>'4月'!C26</f>
        <v>400</v>
      </c>
      <c r="D26" s="20">
        <f>'4月'!D26</f>
        <v>9.6999999999999993</v>
      </c>
      <c r="E26" s="21">
        <f>'4月'!E26</f>
        <v>368</v>
      </c>
      <c r="F26" s="11">
        <f>'8月'!F26</f>
        <v>9.6999999999999993</v>
      </c>
      <c r="G26" s="12">
        <f>'8月'!I26</f>
        <v>370</v>
      </c>
      <c r="H26" s="11">
        <f>'8月'!J26</f>
        <v>9.8000000000000007</v>
      </c>
      <c r="I26" s="12">
        <f>'8月'!K26</f>
        <v>375</v>
      </c>
      <c r="J26" s="11">
        <f>'8月'!L26</f>
        <v>9.6999999999999993</v>
      </c>
      <c r="K26" s="12">
        <f>'8月'!M26</f>
        <v>372</v>
      </c>
      <c r="L26" s="11">
        <v>9.8000000000000007</v>
      </c>
      <c r="M26" s="12">
        <v>372</v>
      </c>
      <c r="N26" s="16"/>
    </row>
    <row r="27" spans="1:14" s="5" customFormat="1" ht="12.75">
      <c r="A27" s="8" t="s">
        <v>9</v>
      </c>
      <c r="B27" s="20">
        <v>9.8000000000000007</v>
      </c>
      <c r="C27" s="21">
        <f>'4月'!C27</f>
        <v>135</v>
      </c>
      <c r="D27" s="20">
        <f>'4月'!D27</f>
        <v>8.8000000000000007</v>
      </c>
      <c r="E27" s="21">
        <f>'4月'!E27</f>
        <v>117</v>
      </c>
      <c r="F27" s="11">
        <f>'8月'!F27</f>
        <v>8.4</v>
      </c>
      <c r="G27" s="12">
        <f>'8月'!I27</f>
        <v>102</v>
      </c>
      <c r="H27" s="11">
        <f>'8月'!J27</f>
        <v>8.1999999999999993</v>
      </c>
      <c r="I27" s="12">
        <f>'8月'!K27</f>
        <v>98</v>
      </c>
      <c r="J27" s="11">
        <f>'8月'!L27</f>
        <v>8.3000000000000007</v>
      </c>
      <c r="K27" s="12">
        <f>'8月'!M27</f>
        <v>98</v>
      </c>
      <c r="L27" s="11">
        <v>8.4</v>
      </c>
      <c r="M27" s="12">
        <v>99</v>
      </c>
      <c r="N27" s="16"/>
    </row>
    <row r="28" spans="1:14" s="5" customFormat="1" ht="12.75">
      <c r="A28" s="8" t="s">
        <v>10</v>
      </c>
      <c r="B28" s="20">
        <v>7.7</v>
      </c>
      <c r="C28" s="21">
        <f>'4月'!C28</f>
        <v>135</v>
      </c>
      <c r="D28" s="20">
        <f>'4月'!D28</f>
        <v>7.5</v>
      </c>
      <c r="E28" s="21">
        <f>'4月'!E28</f>
        <v>128</v>
      </c>
      <c r="F28" s="11">
        <f>'8月'!F28</f>
        <v>8.1</v>
      </c>
      <c r="G28" s="12">
        <f>'8月'!I28</f>
        <v>132</v>
      </c>
      <c r="H28" s="11">
        <f>'8月'!J28</f>
        <v>8.1</v>
      </c>
      <c r="I28" s="12">
        <f>'8月'!K28</f>
        <v>131</v>
      </c>
      <c r="J28" s="11">
        <f>'8月'!L28</f>
        <v>8</v>
      </c>
      <c r="K28" s="12">
        <f>'8月'!M28</f>
        <v>129</v>
      </c>
      <c r="L28" s="11">
        <v>8.1</v>
      </c>
      <c r="M28" s="12">
        <v>130</v>
      </c>
      <c r="N28" s="16"/>
    </row>
    <row r="29" spans="1:14" s="5" customFormat="1" ht="12.75">
      <c r="A29" s="24" t="s">
        <v>19</v>
      </c>
      <c r="B29" s="20">
        <v>11.2</v>
      </c>
      <c r="C29" s="21">
        <f>'4月'!C29</f>
        <v>441</v>
      </c>
      <c r="D29" s="20">
        <f>'4月'!D29</f>
        <v>10.6</v>
      </c>
      <c r="E29" s="21">
        <f>'4月'!E29</f>
        <v>410</v>
      </c>
      <c r="F29" s="11">
        <f>'8月'!F29</f>
        <v>10.7</v>
      </c>
      <c r="G29" s="12">
        <f>'8月'!I29</f>
        <v>395</v>
      </c>
      <c r="H29" s="11">
        <f>'8月'!J29</f>
        <v>10.9</v>
      </c>
      <c r="I29" s="12">
        <f>'8月'!K29</f>
        <v>392</v>
      </c>
      <c r="J29" s="11">
        <f>'8月'!L29</f>
        <v>10.9</v>
      </c>
      <c r="K29" s="12">
        <f>'8月'!M29</f>
        <v>393</v>
      </c>
      <c r="L29" s="11">
        <v>10.9</v>
      </c>
      <c r="M29" s="12">
        <v>391</v>
      </c>
      <c r="N29" s="16"/>
    </row>
    <row r="30" spans="1:14" s="5" customFormat="1" ht="12.75">
      <c r="A30" s="8" t="s">
        <v>11</v>
      </c>
      <c r="B30" s="20">
        <f>'4月'!B30</f>
        <v>10.3</v>
      </c>
      <c r="C30" s="10">
        <f>SUM(C21:C29)</f>
        <v>3713</v>
      </c>
      <c r="D30" s="20">
        <f>'4月'!D30</f>
        <v>10</v>
      </c>
      <c r="E30" s="10">
        <f>SUM(E21:E29)</f>
        <v>3485</v>
      </c>
      <c r="F30" s="11">
        <f>'8月'!F30</f>
        <v>9.5</v>
      </c>
      <c r="G30" s="10">
        <f>SUM(G21:G29)</f>
        <v>3179</v>
      </c>
      <c r="H30" s="11">
        <f>'8月'!J30</f>
        <v>9.5</v>
      </c>
      <c r="I30" s="10">
        <f>SUM(I21:I29)</f>
        <v>3164</v>
      </c>
      <c r="J30" s="11">
        <f>'8月'!L30</f>
        <v>9.5</v>
      </c>
      <c r="K30" s="10">
        <f>SUM(K21:K29)</f>
        <v>3152</v>
      </c>
      <c r="L30" s="11">
        <v>9.5</v>
      </c>
      <c r="M30" s="10">
        <f>SUM(M21:M29)</f>
        <v>3150</v>
      </c>
      <c r="N30" s="16"/>
    </row>
    <row r="31" spans="1:14" s="5" customFormat="1" ht="12.75"/>
    <row r="32" spans="1:14" s="5" customFormat="1" ht="168.75" customHeight="1"/>
    <row r="33" s="5" customFormat="1" ht="12.75"/>
    <row r="34" s="5" customFormat="1" ht="12.75"/>
    <row r="35" s="5" customFormat="1" ht="12.75"/>
    <row r="36" s="5" customFormat="1" ht="12.75"/>
    <row r="37" s="5" customFormat="1" ht="12.75"/>
    <row r="38" s="5" customFormat="1" ht="12.75"/>
    <row r="39" s="5" customFormat="1" ht="12.75"/>
    <row r="40" s="5" customFormat="1" ht="12.75"/>
    <row r="41" s="5" customFormat="1" ht="12.75"/>
    <row r="42" s="5" customFormat="1" ht="12.75"/>
    <row r="43" s="5" customFormat="1" ht="12.75"/>
    <row r="44" s="5" customFormat="1" ht="12.75"/>
    <row r="45" s="5" customFormat="1" ht="12.75"/>
    <row r="46" s="5" customFormat="1" ht="12.75"/>
    <row r="47" s="5" customFormat="1" ht="12.75"/>
    <row r="48" s="5" customFormat="1" ht="12.75"/>
    <row r="49" s="5" customFormat="1" ht="12.75"/>
    <row r="50" s="5" customFormat="1" ht="12.75"/>
    <row r="51" s="5" customFormat="1" ht="12.75"/>
    <row r="52" s="5" customFormat="1" ht="12.75"/>
    <row r="53" s="5" customFormat="1" ht="12.75"/>
    <row r="54" s="5" customFormat="1" ht="12.75"/>
    <row r="55" s="5" customFormat="1" ht="12.75"/>
    <row r="56" s="5" customFormat="1" ht="12.75"/>
    <row r="57" s="5" customFormat="1" ht="12.75"/>
    <row r="58" s="5" customFormat="1" ht="12.75"/>
    <row r="59" s="5" customFormat="1" ht="12.75"/>
    <row r="60" s="5" customFormat="1" ht="12.75"/>
    <row r="61" s="5" customFormat="1" ht="12.75"/>
    <row r="62" s="5" customFormat="1" ht="12.75"/>
    <row r="63" s="5" customFormat="1" ht="12.75"/>
    <row r="64" s="5" customFormat="1" ht="12.75"/>
    <row r="65" s="5" customFormat="1" ht="12.75"/>
    <row r="66" s="5" customFormat="1" ht="12.75"/>
    <row r="67" s="5" customFormat="1" ht="12.75"/>
    <row r="68" s="5" customFormat="1" ht="12.75"/>
    <row r="69" s="5" customFormat="1" ht="12.75"/>
    <row r="70" s="5" customFormat="1" ht="12.75"/>
    <row r="71" s="5" customFormat="1" ht="12.75"/>
    <row r="72" s="5" customFormat="1" ht="12.75"/>
    <row r="73" s="5" customFormat="1" ht="12.75"/>
    <row r="74" s="5" customFormat="1" ht="12.75"/>
    <row r="75" s="5" customFormat="1" ht="12.75"/>
    <row r="76" s="5" customFormat="1" ht="12.75"/>
    <row r="77" s="5" customFormat="1" ht="12.75"/>
    <row r="78" s="5" customFormat="1" ht="12.75"/>
    <row r="79" s="5" customFormat="1" ht="12.75"/>
    <row r="80" s="5" customFormat="1" ht="12.75"/>
    <row r="81" s="5" customFormat="1" ht="12.75"/>
    <row r="82" s="5" customFormat="1" ht="12.75"/>
    <row r="83" s="5" customFormat="1" ht="12.75"/>
    <row r="84" s="5" customFormat="1" ht="12.75"/>
    <row r="85" s="5" customFormat="1" ht="12.75"/>
    <row r="86" s="5" customFormat="1" ht="12.75"/>
    <row r="87" s="5" customFormat="1" ht="12.75"/>
    <row r="88" s="5" customFormat="1" ht="12.75"/>
    <row r="89" s="5" customFormat="1" ht="12.75"/>
    <row r="90" s="5" customFormat="1" ht="12.75"/>
    <row r="91" s="5" customFormat="1" ht="12.75"/>
    <row r="92" s="5" customFormat="1" ht="12.75"/>
    <row r="93" s="5" customFormat="1" ht="12.75"/>
    <row r="94" s="5" customFormat="1" ht="12.75"/>
    <row r="95" s="5" customFormat="1" ht="12.75"/>
    <row r="96" s="5" customFormat="1" ht="12.75"/>
    <row r="97" s="5" customFormat="1" ht="12.75"/>
    <row r="98" s="5" customFormat="1" ht="12.75"/>
    <row r="99" s="5" customFormat="1" ht="12.75"/>
    <row r="100" s="5" customFormat="1" ht="12.75"/>
    <row r="101" s="5" customFormat="1" ht="12.75"/>
    <row r="102" s="5" customFormat="1" ht="12.75"/>
    <row r="103" s="5" customFormat="1" ht="12.75"/>
    <row r="104" s="5" customFormat="1" ht="12.75"/>
    <row r="105" s="5" customFormat="1" ht="12.75"/>
    <row r="106" s="5" customFormat="1" ht="12.75"/>
    <row r="107" s="5" customFormat="1" ht="12.75"/>
    <row r="108" s="5" customFormat="1" ht="12.75"/>
    <row r="109" s="5" customFormat="1" ht="12.75"/>
    <row r="110" s="5" customFormat="1" ht="12.75"/>
    <row r="111" s="13" customFormat="1" ht="11.25"/>
    <row r="112" s="13" customFormat="1" ht="11.25"/>
    <row r="113" s="13" customFormat="1" ht="11.25"/>
    <row r="114" s="13" customFormat="1" ht="11.25"/>
    <row r="115" s="13" customFormat="1" ht="11.25"/>
    <row r="116" s="13" customFormat="1" ht="11.25"/>
    <row r="117" s="13" customFormat="1" ht="11.25"/>
    <row r="118" s="13" customFormat="1" ht="11.25"/>
    <row r="119" s="13" customFormat="1" ht="11.25"/>
    <row r="120" s="13" customFormat="1" ht="11.25"/>
    <row r="121" s="13" customFormat="1" ht="11.25"/>
    <row r="122" s="13" customFormat="1" ht="11.25"/>
    <row r="123" s="13" customFormat="1" ht="11.25"/>
    <row r="124" s="13" customFormat="1" ht="11.25"/>
    <row r="125" s="13" customFormat="1" ht="11.25"/>
    <row r="126" s="13" customFormat="1" ht="11.25"/>
    <row r="127" s="13" customFormat="1" ht="11.25"/>
    <row r="128" s="13" customFormat="1" ht="11.25"/>
    <row r="129" s="13" customFormat="1" ht="11.25"/>
    <row r="130" s="13" customFormat="1" ht="11.25"/>
    <row r="131" s="13" customFormat="1" ht="11.25"/>
    <row r="132" s="13" customFormat="1" ht="11.25"/>
    <row r="133" s="13" customFormat="1" ht="11.25"/>
    <row r="134" s="13" customFormat="1" ht="11.25"/>
    <row r="135" s="13" customFormat="1" ht="11.25"/>
    <row r="136" s="13" customFormat="1" ht="11.25"/>
    <row r="137" s="13" customFormat="1" ht="11.25"/>
    <row r="138" s="13" customFormat="1" ht="11.25"/>
    <row r="139" s="13" customFormat="1" ht="11.25"/>
    <row r="140" s="13" customFormat="1" ht="11.25"/>
    <row r="141" s="13" customFormat="1" ht="11.25"/>
  </sheetData>
  <mergeCells count="14">
    <mergeCell ref="A2:M2"/>
    <mergeCell ref="B3:C3"/>
    <mergeCell ref="D3:E3"/>
    <mergeCell ref="F3:G3"/>
    <mergeCell ref="H3:I3"/>
    <mergeCell ref="J3:K3"/>
    <mergeCell ref="L3:M3"/>
    <mergeCell ref="A18:M18"/>
    <mergeCell ref="B19:C19"/>
    <mergeCell ref="D19:E19"/>
    <mergeCell ref="F19:G19"/>
    <mergeCell ref="H19:I19"/>
    <mergeCell ref="J19:K19"/>
    <mergeCell ref="L19:M19"/>
  </mergeCells>
  <phoneticPr fontId="10"/>
  <printOptions horizontalCentered="1"/>
  <pageMargins left="0.20196850393700802" right="0.23622047244094502" top="0.22795275590551212" bottom="0.19724409448818914" header="0.18818897637795301" footer="0.15748031496063003"/>
  <pageSetup paperSize="9" fitToWidth="0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141"/>
  <sheetViews>
    <sheetView workbookViewId="0">
      <selection activeCell="L5" sqref="L5"/>
    </sheetView>
  </sheetViews>
  <sheetFormatPr defaultRowHeight="14.25"/>
  <cols>
    <col min="1" max="13" width="6.5" style="2" customWidth="1"/>
    <col min="14" max="14" width="6.75" style="2" customWidth="1"/>
    <col min="15" max="15" width="6.75" style="2" hidden="1" customWidth="1"/>
    <col min="16" max="46" width="6.75" style="2" customWidth="1"/>
    <col min="47" max="1024" width="10.75" style="2" customWidth="1"/>
    <col min="1025" max="1025" width="9" customWidth="1"/>
  </cols>
  <sheetData>
    <row r="1" spans="1:19" ht="24" customHeight="1"/>
    <row r="2" spans="1:19" s="3" customFormat="1" ht="26.25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9" s="5" customFormat="1" ht="12.75" customHeight="1">
      <c r="A3" s="4"/>
      <c r="B3" s="26" t="str">
        <f>'4月'!B3:C3</f>
        <v>27年3月末日</v>
      </c>
      <c r="C3" s="26"/>
      <c r="D3" s="26" t="s">
        <v>18</v>
      </c>
      <c r="E3" s="26"/>
      <c r="F3" s="26" t="s">
        <v>30</v>
      </c>
      <c r="G3" s="26"/>
      <c r="H3" s="26" t="s">
        <v>32</v>
      </c>
      <c r="I3" s="26"/>
      <c r="J3" s="26" t="s">
        <v>33</v>
      </c>
      <c r="K3" s="26"/>
      <c r="L3" s="26" t="s">
        <v>34</v>
      </c>
      <c r="M3" s="26"/>
    </row>
    <row r="4" spans="1:19" s="5" customFormat="1" ht="12.75" customHeight="1">
      <c r="A4" s="6"/>
      <c r="B4" s="7" t="s">
        <v>1</v>
      </c>
      <c r="C4" s="7" t="s">
        <v>2</v>
      </c>
      <c r="D4" s="7" t="s">
        <v>1</v>
      </c>
      <c r="E4" s="7" t="s">
        <v>2</v>
      </c>
      <c r="F4" s="14" t="s">
        <v>1</v>
      </c>
      <c r="G4" s="14" t="s">
        <v>2</v>
      </c>
      <c r="H4" s="7" t="s">
        <v>1</v>
      </c>
      <c r="I4" s="7" t="s">
        <v>2</v>
      </c>
      <c r="J4" s="7" t="s">
        <v>1</v>
      </c>
      <c r="K4" s="7" t="s">
        <v>2</v>
      </c>
      <c r="L4" s="7" t="s">
        <v>1</v>
      </c>
      <c r="M4" s="7" t="s">
        <v>2</v>
      </c>
    </row>
    <row r="5" spans="1:19" s="5" customFormat="1" ht="12.75" customHeight="1">
      <c r="A5" s="8" t="s">
        <v>3</v>
      </c>
      <c r="B5" s="20">
        <f>'4月'!B5</f>
        <v>42.2</v>
      </c>
      <c r="C5" s="21">
        <f>'4月'!C5</f>
        <v>2097</v>
      </c>
      <c r="D5" s="20">
        <f>'4月'!D5</f>
        <v>43.7</v>
      </c>
      <c r="E5" s="21">
        <f>'4月'!E5</f>
        <v>2151</v>
      </c>
      <c r="F5" s="11">
        <f>'9月'!H5</f>
        <v>45.2</v>
      </c>
      <c r="G5" s="12">
        <f>'9月'!I5</f>
        <v>2204</v>
      </c>
      <c r="H5" s="15">
        <f>'9月'!J5</f>
        <v>45.1</v>
      </c>
      <c r="I5" s="12">
        <f>'9月'!K5</f>
        <v>2204</v>
      </c>
      <c r="J5" s="11">
        <f>'9月'!L5</f>
        <v>45.1</v>
      </c>
      <c r="K5" s="12">
        <f>'9月'!M5</f>
        <v>2204</v>
      </c>
      <c r="L5" s="11">
        <f>'[1]10月'!$L$5*100</f>
        <v>45.171211810539262</v>
      </c>
      <c r="M5" s="12">
        <v>2203</v>
      </c>
      <c r="N5"/>
      <c r="O5">
        <v>11055</v>
      </c>
    </row>
    <row r="6" spans="1:19" s="5" customFormat="1" ht="12.75" customHeight="1">
      <c r="A6" s="8" t="s">
        <v>4</v>
      </c>
      <c r="B6" s="20">
        <f>'4月'!B6</f>
        <v>33.6</v>
      </c>
      <c r="C6" s="21">
        <f>'4月'!C6</f>
        <v>1607</v>
      </c>
      <c r="D6" s="20">
        <f>'4月'!D6</f>
        <v>36.1</v>
      </c>
      <c r="E6" s="21">
        <f>'4月'!E6</f>
        <v>1662</v>
      </c>
      <c r="F6" s="11">
        <f>'9月'!H6</f>
        <v>37.700000000000003</v>
      </c>
      <c r="G6" s="12">
        <f>'9月'!I6</f>
        <v>1592</v>
      </c>
      <c r="H6" s="15">
        <f>'9月'!J6</f>
        <v>37.799999999999997</v>
      </c>
      <c r="I6" s="12">
        <f>'9月'!K6</f>
        <v>1594</v>
      </c>
      <c r="J6" s="11">
        <f>'9月'!L6</f>
        <v>37.9</v>
      </c>
      <c r="K6" s="12">
        <f>'9月'!M6</f>
        <v>1597</v>
      </c>
      <c r="L6" s="11">
        <f>'[1]10月'!$L$8*100</f>
        <v>38.045040728318156</v>
      </c>
      <c r="M6" s="12">
        <v>1588</v>
      </c>
      <c r="N6"/>
      <c r="O6">
        <v>5002</v>
      </c>
    </row>
    <row r="7" spans="1:19" s="5" customFormat="1" ht="12.75" customHeight="1">
      <c r="A7" s="8" t="s">
        <v>5</v>
      </c>
      <c r="B7" s="20">
        <f>'4月'!B7</f>
        <v>45.2</v>
      </c>
      <c r="C7" s="21">
        <f>'4月'!C7</f>
        <v>488</v>
      </c>
      <c r="D7" s="20">
        <f>'4月'!D7</f>
        <v>47.2</v>
      </c>
      <c r="E7" s="21">
        <f>'4月'!E7</f>
        <v>501</v>
      </c>
      <c r="F7" s="11">
        <f>'9月'!H7</f>
        <v>51.2</v>
      </c>
      <c r="G7" s="12">
        <f>'9月'!I7</f>
        <v>501</v>
      </c>
      <c r="H7" s="15">
        <f>'9月'!J7</f>
        <v>51.5</v>
      </c>
      <c r="I7" s="12">
        <f>'9月'!K7</f>
        <v>503</v>
      </c>
      <c r="J7" s="11">
        <f>'9月'!L7</f>
        <v>52</v>
      </c>
      <c r="K7" s="12">
        <f>'9月'!M7</f>
        <v>505</v>
      </c>
      <c r="L7" s="11">
        <f>'[1]10月'!$L$11*100</f>
        <v>52.218782249741999</v>
      </c>
      <c r="M7" s="12">
        <v>506</v>
      </c>
      <c r="N7"/>
      <c r="O7">
        <v>1118</v>
      </c>
    </row>
    <row r="8" spans="1:19" s="5" customFormat="1" ht="12.75" customHeight="1">
      <c r="A8" s="8" t="s">
        <v>6</v>
      </c>
      <c r="B8" s="20">
        <f>'4月'!B8</f>
        <v>29.6</v>
      </c>
      <c r="C8" s="21">
        <f>'4月'!C8</f>
        <v>1651</v>
      </c>
      <c r="D8" s="20">
        <f>'4月'!D8</f>
        <v>31.1</v>
      </c>
      <c r="E8" s="21">
        <f>'4月'!E8</f>
        <v>1673</v>
      </c>
      <c r="F8" s="11">
        <f>'9月'!H8</f>
        <v>33</v>
      </c>
      <c r="G8" s="12">
        <f>'9月'!I8</f>
        <v>1708</v>
      </c>
      <c r="H8" s="15">
        <f>'9月'!J8</f>
        <v>33.1</v>
      </c>
      <c r="I8" s="12">
        <f>'9月'!K8</f>
        <v>1714</v>
      </c>
      <c r="J8" s="11">
        <f>'9月'!L8</f>
        <v>33.1</v>
      </c>
      <c r="K8" s="12">
        <f>'9月'!M8</f>
        <v>1711</v>
      </c>
      <c r="L8" s="11">
        <f>'[1]10月'!$L$14*100</f>
        <v>33.062645011600928</v>
      </c>
      <c r="M8" s="12">
        <v>1710</v>
      </c>
      <c r="N8"/>
      <c r="O8">
        <v>4952</v>
      </c>
    </row>
    <row r="9" spans="1:19" s="5" customFormat="1" ht="12.75" customHeight="1">
      <c r="A9" s="8" t="s">
        <v>7</v>
      </c>
      <c r="B9" s="20">
        <f>'4月'!B9</f>
        <v>36.799999999999997</v>
      </c>
      <c r="C9" s="21">
        <f>'4月'!C9</f>
        <v>3144</v>
      </c>
      <c r="D9" s="20">
        <f>'4月'!D9</f>
        <v>37.6</v>
      </c>
      <c r="E9" s="21">
        <f>'4月'!E9</f>
        <v>3141</v>
      </c>
      <c r="F9" s="11">
        <f>'9月'!H9</f>
        <v>40</v>
      </c>
      <c r="G9" s="12">
        <f>'9月'!I9</f>
        <v>3107</v>
      </c>
      <c r="H9" s="15">
        <f>'9月'!J9</f>
        <v>40.1</v>
      </c>
      <c r="I9" s="12">
        <f>'9月'!K9</f>
        <v>3105</v>
      </c>
      <c r="J9" s="11">
        <f>'9月'!L9</f>
        <v>40</v>
      </c>
      <c r="K9" s="12">
        <f>'9月'!M9</f>
        <v>3092</v>
      </c>
      <c r="L9" s="11">
        <f>'[1]10月'!$L$17*100</f>
        <v>40.204848956307529</v>
      </c>
      <c r="M9" s="12">
        <v>3101</v>
      </c>
      <c r="N9"/>
      <c r="O9">
        <v>8457</v>
      </c>
    </row>
    <row r="10" spans="1:19" s="5" customFormat="1" ht="12.75" customHeight="1">
      <c r="A10" s="8" t="s">
        <v>8</v>
      </c>
      <c r="B10" s="20">
        <f>'4月'!B10</f>
        <v>34.9</v>
      </c>
      <c r="C10" s="21">
        <f>'4月'!C10</f>
        <v>1425</v>
      </c>
      <c r="D10" s="20">
        <f>'4月'!D10</f>
        <v>36.9</v>
      </c>
      <c r="E10" s="21">
        <f>'4月'!E10</f>
        <v>1396</v>
      </c>
      <c r="F10" s="11">
        <f>'9月'!H10</f>
        <v>37.700000000000003</v>
      </c>
      <c r="G10" s="12">
        <f>'9月'!I10</f>
        <v>1437</v>
      </c>
      <c r="H10" s="15">
        <f>'9月'!J10</f>
        <v>37.700000000000003</v>
      </c>
      <c r="I10" s="12">
        <f>'9月'!K10</f>
        <v>1438</v>
      </c>
      <c r="J10" s="11">
        <f>'9月'!L10</f>
        <v>37.6</v>
      </c>
      <c r="K10" s="12">
        <f>'9月'!M10</f>
        <v>1435</v>
      </c>
      <c r="L10" s="11">
        <f>'[1]10月'!$L$20*100</f>
        <v>37.437516443041311</v>
      </c>
      <c r="M10" s="12">
        <v>1423</v>
      </c>
      <c r="N10"/>
      <c r="O10">
        <v>6781</v>
      </c>
    </row>
    <row r="11" spans="1:19" s="5" customFormat="1" ht="12.75" customHeight="1">
      <c r="A11" s="8" t="s">
        <v>9</v>
      </c>
      <c r="B11" s="20">
        <f>'4月'!B11</f>
        <v>39.5</v>
      </c>
      <c r="C11" s="21">
        <f>'4月'!C11</f>
        <v>545</v>
      </c>
      <c r="D11" s="20">
        <f>'4月'!D11</f>
        <v>41.5</v>
      </c>
      <c r="E11" s="21">
        <f>'4月'!E11</f>
        <v>551</v>
      </c>
      <c r="F11" s="11">
        <f>'9月'!H11</f>
        <v>45.8</v>
      </c>
      <c r="G11" s="12">
        <f>'9月'!I11</f>
        <v>546</v>
      </c>
      <c r="H11" s="15">
        <f>'9月'!J11</f>
        <v>45.9</v>
      </c>
      <c r="I11" s="12">
        <f>'9月'!K11</f>
        <v>543</v>
      </c>
      <c r="J11" s="11">
        <f>'9月'!L11</f>
        <v>45.8</v>
      </c>
      <c r="K11" s="12">
        <f>'9月'!M11</f>
        <v>540</v>
      </c>
      <c r="L11" s="11">
        <f>'[1]10月'!$L$23*100</f>
        <v>45.609548167092925</v>
      </c>
      <c r="M11" s="12">
        <v>535</v>
      </c>
      <c r="N11"/>
      <c r="O11">
        <v>1298</v>
      </c>
    </row>
    <row r="12" spans="1:19" s="5" customFormat="1" ht="12.75" customHeight="1">
      <c r="A12" s="8" t="s">
        <v>10</v>
      </c>
      <c r="B12" s="20">
        <f>'4月'!B12</f>
        <v>41.7</v>
      </c>
      <c r="C12" s="21">
        <f>'4月'!C12</f>
        <v>728</v>
      </c>
      <c r="D12" s="20">
        <f>'4月'!D12</f>
        <v>43.4</v>
      </c>
      <c r="E12" s="21">
        <f>'4月'!E12</f>
        <v>737</v>
      </c>
      <c r="F12" s="11">
        <f>'9月'!H12</f>
        <v>45.5</v>
      </c>
      <c r="G12" s="12">
        <f>'9月'!I12</f>
        <v>737</v>
      </c>
      <c r="H12" s="15">
        <f>'9月'!J12</f>
        <v>45.6</v>
      </c>
      <c r="I12" s="12">
        <f>'9月'!K12</f>
        <v>735</v>
      </c>
      <c r="J12" s="11">
        <f>'9月'!L12</f>
        <v>45.6</v>
      </c>
      <c r="K12" s="12">
        <f>'9月'!M12</f>
        <v>736</v>
      </c>
      <c r="L12" s="11">
        <f>'[1]10月'!$L$26*100</f>
        <v>45.81005586592179</v>
      </c>
      <c r="M12" s="12">
        <v>738</v>
      </c>
      <c r="N12"/>
      <c r="O12">
        <v>2141</v>
      </c>
    </row>
    <row r="13" spans="1:19" s="5" customFormat="1" ht="12.75" customHeight="1">
      <c r="A13" s="24" t="s">
        <v>17</v>
      </c>
      <c r="B13" s="20">
        <f>'4月'!B13</f>
        <v>30.8</v>
      </c>
      <c r="C13" s="21">
        <f>'4月'!C13</f>
        <v>1214</v>
      </c>
      <c r="D13" s="20">
        <f>'4月'!D13</f>
        <v>30.8</v>
      </c>
      <c r="E13" s="21">
        <f>'4月'!E13</f>
        <v>1197</v>
      </c>
      <c r="F13" s="11">
        <f>'9月'!H13</f>
        <v>32</v>
      </c>
      <c r="G13" s="12">
        <f>'9月'!I13</f>
        <v>1155</v>
      </c>
      <c r="H13" s="15">
        <f>'9月'!J13</f>
        <v>32.200000000000003</v>
      </c>
      <c r="I13" s="12">
        <f>'9月'!K13</f>
        <v>1161</v>
      </c>
      <c r="J13" s="11">
        <f>'9月'!L13</f>
        <v>32.200000000000003</v>
      </c>
      <c r="K13" s="12">
        <f>'9月'!M13</f>
        <v>1161</v>
      </c>
      <c r="L13" s="11">
        <f>'[1]10月'!$L$29*100</f>
        <v>32.295719844357976</v>
      </c>
      <c r="M13" s="12">
        <v>1162</v>
      </c>
      <c r="N13"/>
      <c r="O13"/>
    </row>
    <row r="14" spans="1:19" s="5" customFormat="1" ht="12.75" customHeight="1">
      <c r="A14" s="8" t="s">
        <v>11</v>
      </c>
      <c r="B14" s="20">
        <f ca="1">'4月'!B14</f>
        <v>35.799999999999997</v>
      </c>
      <c r="C14" s="10">
        <f>SUM(C5:C13)</f>
        <v>12899</v>
      </c>
      <c r="D14" s="20">
        <f>'4月'!D14</f>
        <v>37.200000000000003</v>
      </c>
      <c r="E14" s="10">
        <f>SUM(E5:E13)</f>
        <v>13009</v>
      </c>
      <c r="F14" s="11">
        <f>'9月'!H14</f>
        <v>39.1</v>
      </c>
      <c r="G14" s="10">
        <f>SUM(G5:G13)</f>
        <v>12987</v>
      </c>
      <c r="H14" s="15">
        <f>'9月'!J14</f>
        <v>39.1</v>
      </c>
      <c r="I14" s="10">
        <f>SUM(I5:I13)</f>
        <v>12997</v>
      </c>
      <c r="J14" s="11">
        <f>'9月'!L14</f>
        <v>39.1</v>
      </c>
      <c r="K14" s="10">
        <f>SUM(K5:K13)</f>
        <v>12981</v>
      </c>
      <c r="L14" s="11">
        <f>'[1]10月'!$L$32*100</f>
        <v>39.186411992263054</v>
      </c>
      <c r="M14" s="10">
        <f>SUM(M5:M13)</f>
        <v>12966</v>
      </c>
      <c r="N14"/>
      <c r="O14">
        <v>40804</v>
      </c>
    </row>
    <row r="15" spans="1:19" s="5" customFormat="1">
      <c r="O15"/>
    </row>
    <row r="16" spans="1:19" s="5" customFormat="1" ht="168.75" customHeight="1">
      <c r="S16" s="5" t="s">
        <v>13</v>
      </c>
    </row>
    <row r="17" spans="1:14" s="5" customFormat="1" ht="29.25" customHeight="1"/>
    <row r="18" spans="1:14" s="5" customFormat="1" ht="26.25" customHeight="1">
      <c r="A18" s="25" t="s">
        <v>12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4" s="5" customFormat="1" ht="12.75" customHeight="1">
      <c r="A19" s="4"/>
      <c r="B19" s="26" t="str">
        <f>B3</f>
        <v>27年3月末日</v>
      </c>
      <c r="C19" s="26"/>
      <c r="D19" s="26" t="str">
        <f>D3</f>
        <v>29年3月末日</v>
      </c>
      <c r="E19" s="26"/>
      <c r="F19" s="26" t="str">
        <f>F3</f>
        <v>元年7月末日</v>
      </c>
      <c r="G19" s="26"/>
      <c r="H19" s="26" t="str">
        <f>H3</f>
        <v>元年8月末日</v>
      </c>
      <c r="I19" s="26"/>
      <c r="J19" s="26" t="str">
        <f>J3</f>
        <v>元年9月末日</v>
      </c>
      <c r="K19" s="26"/>
      <c r="L19" s="26" t="str">
        <f>L3</f>
        <v>元年10月末</v>
      </c>
      <c r="M19" s="26"/>
    </row>
    <row r="20" spans="1:14" s="5" customFormat="1" ht="12.75" customHeight="1">
      <c r="A20" s="6"/>
      <c r="B20" s="7" t="s">
        <v>1</v>
      </c>
      <c r="C20" s="7" t="s">
        <v>2</v>
      </c>
      <c r="D20" s="7" t="s">
        <v>1</v>
      </c>
      <c r="E20" s="7" t="s">
        <v>2</v>
      </c>
      <c r="F20" s="14" t="s">
        <v>1</v>
      </c>
      <c r="G20" s="14" t="s">
        <v>2</v>
      </c>
      <c r="H20" s="7" t="s">
        <v>1</v>
      </c>
      <c r="I20" s="7" t="s">
        <v>2</v>
      </c>
      <c r="J20" s="7" t="s">
        <v>1</v>
      </c>
      <c r="K20" s="7" t="s">
        <v>2</v>
      </c>
      <c r="L20" s="7" t="s">
        <v>1</v>
      </c>
      <c r="M20" s="7" t="s">
        <v>2</v>
      </c>
    </row>
    <row r="21" spans="1:14" s="5" customFormat="1" ht="12.75" customHeight="1">
      <c r="A21" s="8" t="s">
        <v>3</v>
      </c>
      <c r="B21" s="20">
        <v>9.1999999999999993</v>
      </c>
      <c r="C21" s="21">
        <v>817</v>
      </c>
      <c r="D21" s="20">
        <f>'4月'!D21</f>
        <v>7.5</v>
      </c>
      <c r="E21" s="21">
        <f>'4月'!E21</f>
        <v>371</v>
      </c>
      <c r="F21" s="11">
        <f>'9月'!H21</f>
        <v>7.2</v>
      </c>
      <c r="G21" s="12">
        <f>'9月'!I21</f>
        <v>351</v>
      </c>
      <c r="H21" s="11">
        <f>'9月'!J21</f>
        <v>7.2</v>
      </c>
      <c r="I21" s="12">
        <f>'9月'!K21</f>
        <v>353</v>
      </c>
      <c r="J21" s="11">
        <f>'9月'!L21</f>
        <v>7.1</v>
      </c>
      <c r="K21" s="12">
        <f>'9月'!M21</f>
        <v>349</v>
      </c>
      <c r="L21" s="11">
        <f>'[1]10月'!$F$5*100</f>
        <v>7.1355341398400665</v>
      </c>
      <c r="M21" s="12">
        <v>348</v>
      </c>
      <c r="N21"/>
    </row>
    <row r="22" spans="1:14" s="5" customFormat="1" ht="12.75" customHeight="1">
      <c r="A22" s="8" t="s">
        <v>4</v>
      </c>
      <c r="B22" s="20">
        <v>11.4</v>
      </c>
      <c r="C22" s="21">
        <v>546</v>
      </c>
      <c r="D22" s="20">
        <f>'4月'!D22</f>
        <v>10.7</v>
      </c>
      <c r="E22" s="21">
        <f>'4月'!E22</f>
        <v>491</v>
      </c>
      <c r="F22" s="11">
        <f>'9月'!H22</f>
        <v>9.5</v>
      </c>
      <c r="G22" s="12">
        <f>'9月'!I22</f>
        <v>402</v>
      </c>
      <c r="H22" s="11">
        <f>'9月'!J22</f>
        <v>9.4</v>
      </c>
      <c r="I22" s="12">
        <f>'9月'!K22</f>
        <v>396</v>
      </c>
      <c r="J22" s="11">
        <f>'9月'!L22</f>
        <v>9.4</v>
      </c>
      <c r="K22" s="12">
        <f>'9月'!M22</f>
        <v>396</v>
      </c>
      <c r="L22" s="11">
        <f>'[1]10月'!$F$8*100</f>
        <v>9.3195975083852431</v>
      </c>
      <c r="M22" s="12">
        <v>389</v>
      </c>
      <c r="N22"/>
    </row>
    <row r="23" spans="1:14" s="5" customFormat="1" ht="12.75" customHeight="1">
      <c r="A23" s="8" t="s">
        <v>5</v>
      </c>
      <c r="B23" s="20">
        <v>4.7</v>
      </c>
      <c r="C23" s="21">
        <v>51</v>
      </c>
      <c r="D23" s="20">
        <f>'4月'!D23</f>
        <v>5.6</v>
      </c>
      <c r="E23" s="21">
        <f>'4月'!E23</f>
        <v>59</v>
      </c>
      <c r="F23" s="11">
        <f>'9月'!H23</f>
        <v>5.8</v>
      </c>
      <c r="G23" s="12">
        <f>'9月'!I23</f>
        <v>57</v>
      </c>
      <c r="H23" s="11">
        <f>'9月'!J23</f>
        <v>5.8</v>
      </c>
      <c r="I23" s="12">
        <f>'9月'!K23</f>
        <v>57</v>
      </c>
      <c r="J23" s="11">
        <f>'9月'!L23</f>
        <v>5.9</v>
      </c>
      <c r="K23" s="12">
        <f>'9月'!M23</f>
        <v>57</v>
      </c>
      <c r="L23" s="11">
        <f>'[1]10月'!$F$11*100</f>
        <v>5.6759545923632606</v>
      </c>
      <c r="M23" s="12">
        <v>55</v>
      </c>
      <c r="N23"/>
    </row>
    <row r="24" spans="1:14" s="5" customFormat="1" ht="12.75" customHeight="1">
      <c r="A24" s="8" t="s">
        <v>6</v>
      </c>
      <c r="B24" s="20">
        <v>13</v>
      </c>
      <c r="C24" s="21">
        <v>727</v>
      </c>
      <c r="D24" s="20">
        <f>'4月'!D24</f>
        <v>12.5</v>
      </c>
      <c r="E24" s="21">
        <f>'4月'!E24</f>
        <v>672</v>
      </c>
      <c r="F24" s="11">
        <f>'9月'!H24</f>
        <v>11.4</v>
      </c>
      <c r="G24" s="12">
        <f>'9月'!I24</f>
        <v>592</v>
      </c>
      <c r="H24" s="11">
        <f>'9月'!J24</f>
        <v>11.5</v>
      </c>
      <c r="I24" s="12">
        <f>'9月'!K24</f>
        <v>593</v>
      </c>
      <c r="J24" s="11">
        <f>'9月'!L24</f>
        <v>11.4</v>
      </c>
      <c r="K24" s="12">
        <f>'9月'!M24</f>
        <v>592</v>
      </c>
      <c r="L24" s="11">
        <f>'[1]10月'!$F$14*100</f>
        <v>11.388244392884763</v>
      </c>
      <c r="M24" s="12">
        <v>589</v>
      </c>
      <c r="N24"/>
    </row>
    <row r="25" spans="1:14" s="5" customFormat="1" ht="12.75" customHeight="1">
      <c r="A25" s="8" t="s">
        <v>7</v>
      </c>
      <c r="B25" s="20">
        <v>10.6</v>
      </c>
      <c r="C25" s="21">
        <v>902</v>
      </c>
      <c r="D25" s="20">
        <f>'4月'!D25</f>
        <v>10.4</v>
      </c>
      <c r="E25" s="21">
        <f>'4月'!E25</f>
        <v>869</v>
      </c>
      <c r="F25" s="11">
        <f>'9月'!H25</f>
        <v>9.9</v>
      </c>
      <c r="G25" s="12">
        <f>'9月'!I25</f>
        <v>766</v>
      </c>
      <c r="H25" s="11">
        <f>'9月'!J25</f>
        <v>9.8000000000000007</v>
      </c>
      <c r="I25" s="12">
        <f>'9月'!K25</f>
        <v>761</v>
      </c>
      <c r="J25" s="11">
        <f>'9月'!L25</f>
        <v>9.9</v>
      </c>
      <c r="K25" s="12">
        <f>'9月'!M25</f>
        <v>764</v>
      </c>
      <c r="L25" s="11">
        <f>'[1]10月'!$F$17*100</f>
        <v>9.94424996758719</v>
      </c>
      <c r="M25" s="12">
        <v>767</v>
      </c>
      <c r="N25"/>
    </row>
    <row r="26" spans="1:14" s="5" customFormat="1" ht="12.75" customHeight="1">
      <c r="A26" s="8" t="s">
        <v>8</v>
      </c>
      <c r="B26" s="20">
        <v>9.8000000000000007</v>
      </c>
      <c r="C26" s="21">
        <v>400</v>
      </c>
      <c r="D26" s="20">
        <f>'4月'!D26</f>
        <v>9.6999999999999993</v>
      </c>
      <c r="E26" s="21">
        <f>'4月'!E26</f>
        <v>368</v>
      </c>
      <c r="F26" s="11">
        <f>'9月'!H26</f>
        <v>9.8000000000000007</v>
      </c>
      <c r="G26" s="12">
        <f>'9月'!I26</f>
        <v>375</v>
      </c>
      <c r="H26" s="11">
        <f>'9月'!J26</f>
        <v>9.6999999999999993</v>
      </c>
      <c r="I26" s="12">
        <f>'9月'!K26</f>
        <v>372</v>
      </c>
      <c r="J26" s="11">
        <f>'9月'!L26</f>
        <v>9.8000000000000007</v>
      </c>
      <c r="K26" s="12">
        <f>'9月'!M26</f>
        <v>372</v>
      </c>
      <c r="L26" s="11">
        <f>'[1]10月'!$F$20*100</f>
        <v>9.7605893186003687</v>
      </c>
      <c r="M26" s="12">
        <v>371</v>
      </c>
      <c r="N26"/>
    </row>
    <row r="27" spans="1:14" s="5" customFormat="1" ht="12.75" customHeight="1">
      <c r="A27" s="8" t="s">
        <v>9</v>
      </c>
      <c r="B27" s="20">
        <v>9.8000000000000007</v>
      </c>
      <c r="C27" s="21">
        <v>135</v>
      </c>
      <c r="D27" s="20">
        <f>'4月'!D27</f>
        <v>8.8000000000000007</v>
      </c>
      <c r="E27" s="21">
        <f>'4月'!E27</f>
        <v>117</v>
      </c>
      <c r="F27" s="11">
        <f>'9月'!H27</f>
        <v>8.1999999999999993</v>
      </c>
      <c r="G27" s="12">
        <f>'9月'!I27</f>
        <v>98</v>
      </c>
      <c r="H27" s="11">
        <f>'9月'!J27</f>
        <v>8.3000000000000007</v>
      </c>
      <c r="I27" s="12">
        <f>'9月'!K27</f>
        <v>98</v>
      </c>
      <c r="J27" s="11">
        <f>'9月'!L27</f>
        <v>8.4</v>
      </c>
      <c r="K27" s="12">
        <f>'9月'!M27</f>
        <v>99</v>
      </c>
      <c r="L27" s="11">
        <f>'[1]10月'!$F$23*100</f>
        <v>8.4398976982097178</v>
      </c>
      <c r="M27" s="12">
        <v>99</v>
      </c>
      <c r="N27"/>
    </row>
    <row r="28" spans="1:14" s="5" customFormat="1" ht="12.75" customHeight="1">
      <c r="A28" s="8" t="s">
        <v>10</v>
      </c>
      <c r="B28" s="20">
        <v>7.7</v>
      </c>
      <c r="C28" s="21">
        <v>135</v>
      </c>
      <c r="D28" s="20">
        <f>'4月'!D28</f>
        <v>7.5</v>
      </c>
      <c r="E28" s="21">
        <f>'4月'!E28</f>
        <v>128</v>
      </c>
      <c r="F28" s="11">
        <f>'9月'!H28</f>
        <v>8.1</v>
      </c>
      <c r="G28" s="12">
        <f>'9月'!I28</f>
        <v>131</v>
      </c>
      <c r="H28" s="11">
        <f>'9月'!J28</f>
        <v>8</v>
      </c>
      <c r="I28" s="12">
        <f>'9月'!K28</f>
        <v>129</v>
      </c>
      <c r="J28" s="11">
        <f>'9月'!L28</f>
        <v>8.1</v>
      </c>
      <c r="K28" s="12">
        <f>'9月'!M28</f>
        <v>130</v>
      </c>
      <c r="L28" s="11">
        <f>'[1]10月'!$F$26*100</f>
        <v>8.1936685288640589</v>
      </c>
      <c r="M28" s="12">
        <v>132</v>
      </c>
      <c r="N28"/>
    </row>
    <row r="29" spans="1:14" s="5" customFormat="1" ht="12.75" customHeight="1">
      <c r="A29" s="24" t="s">
        <v>17</v>
      </c>
      <c r="B29" s="9">
        <v>11.2</v>
      </c>
      <c r="C29" s="10">
        <v>441</v>
      </c>
      <c r="D29" s="20">
        <f>'4月'!D29</f>
        <v>10.6</v>
      </c>
      <c r="E29" s="21">
        <f>'4月'!E29</f>
        <v>410</v>
      </c>
      <c r="F29" s="11">
        <f>'9月'!H29</f>
        <v>10.9</v>
      </c>
      <c r="G29" s="12">
        <f>'9月'!I29</f>
        <v>392</v>
      </c>
      <c r="H29" s="11">
        <f>'9月'!J29</f>
        <v>10.9</v>
      </c>
      <c r="I29" s="12">
        <f>'9月'!K29</f>
        <v>393</v>
      </c>
      <c r="J29" s="11">
        <f>'9月'!L29</f>
        <v>10.9</v>
      </c>
      <c r="K29" s="12">
        <f>'9月'!M29</f>
        <v>391</v>
      </c>
      <c r="L29" s="11">
        <f>'[1]10月'!$F$29*100</f>
        <v>10.728182323513062</v>
      </c>
      <c r="M29" s="12">
        <v>386</v>
      </c>
      <c r="N29"/>
    </row>
    <row r="30" spans="1:14" s="5" customFormat="1" ht="12.75" customHeight="1">
      <c r="A30" s="8" t="s">
        <v>11</v>
      </c>
      <c r="B30" s="20">
        <f>'4月'!B30</f>
        <v>10.3</v>
      </c>
      <c r="C30" s="10">
        <f>SUM(C21:C29)</f>
        <v>4154</v>
      </c>
      <c r="D30" s="20">
        <f>'4月'!D30</f>
        <v>10</v>
      </c>
      <c r="E30" s="10">
        <f>SUM(E21:E29)</f>
        <v>3485</v>
      </c>
      <c r="F30" s="11">
        <f>'9月'!H30</f>
        <v>9.5</v>
      </c>
      <c r="G30" s="10">
        <f>SUM(G21:G29)</f>
        <v>3164</v>
      </c>
      <c r="H30" s="11">
        <f>'9月'!J30</f>
        <v>9.5</v>
      </c>
      <c r="I30" s="10">
        <f>SUM(I21:I29)</f>
        <v>3152</v>
      </c>
      <c r="J30" s="11">
        <f>'9月'!L30</f>
        <v>9.5</v>
      </c>
      <c r="K30" s="12">
        <f>'9月'!M30</f>
        <v>3150</v>
      </c>
      <c r="L30" s="11">
        <f>'[1]10月'!$F$32*100</f>
        <v>9.4777562862669242</v>
      </c>
      <c r="M30" s="10">
        <f>SUM(M21:M29)</f>
        <v>3136</v>
      </c>
      <c r="N30"/>
    </row>
    <row r="31" spans="1:14" s="5" customFormat="1" ht="12.75"/>
    <row r="32" spans="1:14" s="5" customFormat="1" ht="168.75" customHeight="1"/>
    <row r="33" s="5" customFormat="1" ht="12.75"/>
    <row r="34" s="5" customFormat="1" ht="12.75"/>
    <row r="35" s="5" customFormat="1" ht="12.75"/>
    <row r="36" s="5" customFormat="1" ht="12.75"/>
    <row r="37" s="5" customFormat="1" ht="12.75"/>
    <row r="38" s="5" customFormat="1" ht="12.75"/>
    <row r="39" s="5" customFormat="1" ht="12.75"/>
    <row r="40" s="5" customFormat="1" ht="12.75"/>
    <row r="41" s="5" customFormat="1" ht="12.75"/>
    <row r="42" s="5" customFormat="1" ht="12.75"/>
    <row r="43" s="5" customFormat="1" ht="12.75"/>
    <row r="44" s="5" customFormat="1" ht="12.75"/>
    <row r="45" s="5" customFormat="1" ht="12.75"/>
    <row r="46" s="5" customFormat="1" ht="12.75"/>
    <row r="47" s="5" customFormat="1" ht="12.75"/>
    <row r="48" s="5" customFormat="1" ht="12.75"/>
    <row r="49" s="5" customFormat="1" ht="12.75"/>
    <row r="50" s="5" customFormat="1" ht="12.75"/>
    <row r="51" s="5" customFormat="1" ht="12.75"/>
    <row r="52" s="5" customFormat="1" ht="12.75"/>
    <row r="53" s="5" customFormat="1" ht="12.75"/>
    <row r="54" s="5" customFormat="1" ht="12.75"/>
    <row r="55" s="5" customFormat="1" ht="12.75"/>
    <row r="56" s="5" customFormat="1" ht="12.75"/>
    <row r="57" s="5" customFormat="1" ht="12.75"/>
    <row r="58" s="5" customFormat="1" ht="12.75"/>
    <row r="59" s="5" customFormat="1" ht="12.75"/>
    <row r="60" s="5" customFormat="1" ht="12.75"/>
    <row r="61" s="5" customFormat="1" ht="12.75"/>
    <row r="62" s="5" customFormat="1" ht="12.75"/>
    <row r="63" s="5" customFormat="1" ht="12.75"/>
    <row r="64" s="5" customFormat="1" ht="12.75"/>
    <row r="65" s="5" customFormat="1" ht="12.75"/>
    <row r="66" s="5" customFormat="1" ht="12.75"/>
    <row r="67" s="5" customFormat="1" ht="12.75"/>
    <row r="68" s="5" customFormat="1" ht="12.75"/>
    <row r="69" s="5" customFormat="1" ht="12.75"/>
    <row r="70" s="5" customFormat="1" ht="12.75"/>
    <row r="71" s="5" customFormat="1" ht="12.75"/>
    <row r="72" s="5" customFormat="1" ht="12.75"/>
    <row r="73" s="5" customFormat="1" ht="12.75"/>
    <row r="74" s="5" customFormat="1" ht="12.75"/>
    <row r="75" s="5" customFormat="1" ht="12.75"/>
    <row r="76" s="5" customFormat="1" ht="12.75"/>
    <row r="77" s="5" customFormat="1" ht="12.75"/>
    <row r="78" s="5" customFormat="1" ht="12.75"/>
    <row r="79" s="5" customFormat="1" ht="12.75"/>
    <row r="80" s="5" customFormat="1" ht="12.75"/>
    <row r="81" s="5" customFormat="1" ht="12.75"/>
    <row r="82" s="5" customFormat="1" ht="12.75"/>
    <row r="83" s="5" customFormat="1" ht="12.75"/>
    <row r="84" s="5" customFormat="1" ht="12.75"/>
    <row r="85" s="5" customFormat="1" ht="12.75"/>
    <row r="86" s="5" customFormat="1" ht="12.75"/>
    <row r="87" s="5" customFormat="1" ht="12.75"/>
    <row r="88" s="5" customFormat="1" ht="12.75"/>
    <row r="89" s="5" customFormat="1" ht="12.75"/>
    <row r="90" s="5" customFormat="1" ht="12.75"/>
    <row r="91" s="5" customFormat="1" ht="12.75"/>
    <row r="92" s="5" customFormat="1" ht="12.75"/>
    <row r="93" s="5" customFormat="1" ht="12.75"/>
    <row r="94" s="5" customFormat="1" ht="12.75"/>
    <row r="95" s="5" customFormat="1" ht="12.75"/>
    <row r="96" s="5" customFormat="1" ht="12.75"/>
    <row r="97" s="5" customFormat="1" ht="12.75"/>
    <row r="98" s="5" customFormat="1" ht="12.75"/>
    <row r="99" s="5" customFormat="1" ht="12.75"/>
    <row r="100" s="5" customFormat="1" ht="12.75"/>
    <row r="101" s="5" customFormat="1" ht="12.75"/>
    <row r="102" s="5" customFormat="1" ht="12.75"/>
    <row r="103" s="5" customFormat="1" ht="12.75"/>
    <row r="104" s="5" customFormat="1" ht="12.75"/>
    <row r="105" s="5" customFormat="1" ht="12.75"/>
    <row r="106" s="5" customFormat="1" ht="12.75"/>
    <row r="107" s="5" customFormat="1" ht="12.75"/>
    <row r="108" s="5" customFormat="1" ht="12.75"/>
    <row r="109" s="5" customFormat="1" ht="12.75"/>
    <row r="110" s="5" customFormat="1" ht="12.75"/>
    <row r="111" s="13" customFormat="1" ht="11.25"/>
    <row r="112" s="13" customFormat="1" ht="11.25"/>
    <row r="113" s="13" customFormat="1" ht="11.25"/>
    <row r="114" s="13" customFormat="1" ht="11.25"/>
    <row r="115" s="13" customFormat="1" ht="11.25"/>
    <row r="116" s="13" customFormat="1" ht="11.25"/>
    <row r="117" s="13" customFormat="1" ht="11.25"/>
    <row r="118" s="13" customFormat="1" ht="11.25"/>
    <row r="119" s="13" customFormat="1" ht="11.25"/>
    <row r="120" s="13" customFormat="1" ht="11.25"/>
    <row r="121" s="13" customFormat="1" ht="11.25"/>
    <row r="122" s="13" customFormat="1" ht="11.25"/>
    <row r="123" s="13" customFormat="1" ht="11.25"/>
    <row r="124" s="13" customFormat="1" ht="11.25"/>
    <row r="125" s="13" customFormat="1" ht="11.25"/>
    <row r="126" s="13" customFormat="1" ht="11.25"/>
    <row r="127" s="13" customFormat="1" ht="11.25"/>
    <row r="128" s="13" customFormat="1" ht="11.25"/>
    <row r="129" s="13" customFormat="1" ht="11.25"/>
    <row r="130" s="13" customFormat="1" ht="11.25"/>
    <row r="131" s="13" customFormat="1" ht="11.25"/>
    <row r="132" s="13" customFormat="1" ht="11.25"/>
    <row r="133" s="13" customFormat="1" ht="11.25"/>
    <row r="134" s="13" customFormat="1" ht="11.25"/>
    <row r="135" s="13" customFormat="1" ht="11.25"/>
    <row r="136" s="13" customFormat="1" ht="11.25"/>
    <row r="137" s="13" customFormat="1" ht="11.25"/>
    <row r="138" s="13" customFormat="1" ht="11.25"/>
    <row r="139" s="13" customFormat="1" ht="11.25"/>
    <row r="140" s="13" customFormat="1" ht="11.25"/>
    <row r="141" s="13" customFormat="1" ht="11.25"/>
  </sheetData>
  <mergeCells count="14">
    <mergeCell ref="A2:M2"/>
    <mergeCell ref="B3:C3"/>
    <mergeCell ref="D3:E3"/>
    <mergeCell ref="F3:G3"/>
    <mergeCell ref="H3:I3"/>
    <mergeCell ref="J3:K3"/>
    <mergeCell ref="L3:M3"/>
    <mergeCell ref="A18:M18"/>
    <mergeCell ref="B19:C19"/>
    <mergeCell ref="D19:E19"/>
    <mergeCell ref="F19:G19"/>
    <mergeCell ref="H19:I19"/>
    <mergeCell ref="J19:K19"/>
    <mergeCell ref="L19:M19"/>
  </mergeCells>
  <phoneticPr fontId="10"/>
  <printOptions horizontalCentered="1"/>
  <pageMargins left="0.19685039370078741" right="0.23622047244094491" top="0.43307086614173229" bottom="0.19685039370078741" header="0.19685039370078741" footer="0.1574803149606299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J141"/>
  <sheetViews>
    <sheetView topLeftCell="A9" zoomScaleNormal="100" workbookViewId="0">
      <selection activeCell="L25" sqref="L25"/>
    </sheetView>
  </sheetViews>
  <sheetFormatPr defaultRowHeight="14.25"/>
  <cols>
    <col min="1" max="13" width="6.5" style="2" customWidth="1"/>
    <col min="14" max="46" width="6.75" style="2" customWidth="1"/>
    <col min="47" max="1024" width="10.75" style="2" customWidth="1"/>
    <col min="1025" max="1025" width="9" customWidth="1"/>
  </cols>
  <sheetData>
    <row r="1" spans="1:13" ht="24" customHeight="1"/>
    <row r="2" spans="1:13" s="3" customFormat="1" ht="26.25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5" customFormat="1" ht="12.75">
      <c r="A3" s="4"/>
      <c r="B3" s="26" t="str">
        <f>'4月'!B3:C3</f>
        <v>27年3月末日</v>
      </c>
      <c r="C3" s="26"/>
      <c r="D3" s="26" t="s">
        <v>18</v>
      </c>
      <c r="E3" s="26"/>
      <c r="F3" s="26" t="s">
        <v>32</v>
      </c>
      <c r="G3" s="26"/>
      <c r="H3" s="26" t="s">
        <v>33</v>
      </c>
      <c r="I3" s="26"/>
      <c r="J3" s="26" t="s">
        <v>35</v>
      </c>
      <c r="K3" s="26"/>
      <c r="L3" s="26" t="s">
        <v>36</v>
      </c>
      <c r="M3" s="26"/>
    </row>
    <row r="4" spans="1:13" s="5" customFormat="1" ht="12.75">
      <c r="A4" s="6"/>
      <c r="B4" s="7" t="s">
        <v>1</v>
      </c>
      <c r="C4" s="7" t="s">
        <v>2</v>
      </c>
      <c r="D4" s="7" t="s">
        <v>1</v>
      </c>
      <c r="E4" s="7" t="s">
        <v>2</v>
      </c>
      <c r="F4" s="23" t="s">
        <v>14</v>
      </c>
      <c r="G4" s="23" t="s">
        <v>15</v>
      </c>
      <c r="H4" s="23" t="s">
        <v>14</v>
      </c>
      <c r="I4" s="23" t="s">
        <v>15</v>
      </c>
      <c r="J4" s="23" t="s">
        <v>14</v>
      </c>
      <c r="K4" s="23" t="s">
        <v>15</v>
      </c>
      <c r="L4" s="7" t="s">
        <v>1</v>
      </c>
      <c r="M4" s="7" t="s">
        <v>2</v>
      </c>
    </row>
    <row r="5" spans="1:13" s="5" customFormat="1" ht="12.75">
      <c r="A5" s="8" t="s">
        <v>3</v>
      </c>
      <c r="B5" s="20">
        <f>'4月'!B5</f>
        <v>42.2</v>
      </c>
      <c r="C5" s="21">
        <f>'4月'!C5</f>
        <v>2097</v>
      </c>
      <c r="D5" s="20">
        <f>'4月'!D5</f>
        <v>43.7</v>
      </c>
      <c r="E5" s="21">
        <f>'4月'!E5</f>
        <v>2151</v>
      </c>
      <c r="F5" s="15">
        <f>'10月'!H5</f>
        <v>45.1</v>
      </c>
      <c r="G5" s="12">
        <f>'10月'!I5</f>
        <v>2204</v>
      </c>
      <c r="H5" s="11">
        <f>'10月'!J5</f>
        <v>45.1</v>
      </c>
      <c r="I5" s="12">
        <f>'10月'!K5</f>
        <v>2204</v>
      </c>
      <c r="J5" s="11">
        <f>'10月'!L5</f>
        <v>45.171211810539262</v>
      </c>
      <c r="K5" s="12">
        <f>'10月'!M5</f>
        <v>2203</v>
      </c>
      <c r="L5" s="11">
        <f>M5/'[1]11月'!$O$4*100</f>
        <v>45.327868852459019</v>
      </c>
      <c r="M5" s="12">
        <v>2212</v>
      </c>
    </row>
    <row r="6" spans="1:13" s="5" customFormat="1" ht="12.75">
      <c r="A6" s="8" t="s">
        <v>4</v>
      </c>
      <c r="B6" s="20">
        <f>'4月'!B6</f>
        <v>33.6</v>
      </c>
      <c r="C6" s="21">
        <f>'4月'!C6</f>
        <v>1607</v>
      </c>
      <c r="D6" s="20">
        <f>'4月'!D6</f>
        <v>36.1</v>
      </c>
      <c r="E6" s="21">
        <f>'4月'!E6</f>
        <v>1662</v>
      </c>
      <c r="F6" s="15">
        <f>'10月'!H6</f>
        <v>37.799999999999997</v>
      </c>
      <c r="G6" s="12">
        <f>'10月'!I6</f>
        <v>1594</v>
      </c>
      <c r="H6" s="11">
        <f>'10月'!J6</f>
        <v>37.9</v>
      </c>
      <c r="I6" s="12">
        <f>'10月'!K6</f>
        <v>1597</v>
      </c>
      <c r="J6" s="11">
        <f>'10月'!L6</f>
        <v>38.045040728318156</v>
      </c>
      <c r="K6" s="12">
        <f>'10月'!M6</f>
        <v>1588</v>
      </c>
      <c r="L6" s="11">
        <f>M6/'[1]11月'!$O$7*100</f>
        <v>37.915262397688977</v>
      </c>
      <c r="M6" s="12">
        <v>1575</v>
      </c>
    </row>
    <row r="7" spans="1:13" s="5" customFormat="1" ht="12.75">
      <c r="A7" s="8" t="s">
        <v>5</v>
      </c>
      <c r="B7" s="20">
        <f>'4月'!B7</f>
        <v>45.2</v>
      </c>
      <c r="C7" s="21">
        <f>'4月'!C7</f>
        <v>488</v>
      </c>
      <c r="D7" s="20">
        <f>'4月'!D7</f>
        <v>47.2</v>
      </c>
      <c r="E7" s="21">
        <f>'4月'!E7</f>
        <v>501</v>
      </c>
      <c r="F7" s="15">
        <f>'10月'!H7</f>
        <v>51.5</v>
      </c>
      <c r="G7" s="12">
        <f>'10月'!I7</f>
        <v>503</v>
      </c>
      <c r="H7" s="11">
        <f>'10月'!J7</f>
        <v>52</v>
      </c>
      <c r="I7" s="12">
        <f>'10月'!K7</f>
        <v>505</v>
      </c>
      <c r="J7" s="11">
        <f>'10月'!L7</f>
        <v>52.218782249741999</v>
      </c>
      <c r="K7" s="12">
        <f>'10月'!M7</f>
        <v>506</v>
      </c>
      <c r="L7" s="11">
        <f>M7/'[1]11月'!$O$10*100</f>
        <v>52.066115702479344</v>
      </c>
      <c r="M7" s="12">
        <v>504</v>
      </c>
    </row>
    <row r="8" spans="1:13" s="5" customFormat="1" ht="12.75">
      <c r="A8" s="8" t="s">
        <v>6</v>
      </c>
      <c r="B8" s="20">
        <f>'4月'!B8</f>
        <v>29.6</v>
      </c>
      <c r="C8" s="21">
        <f>'4月'!C8</f>
        <v>1651</v>
      </c>
      <c r="D8" s="20">
        <f>'4月'!D8</f>
        <v>31.1</v>
      </c>
      <c r="E8" s="21">
        <f>'4月'!E8</f>
        <v>1673</v>
      </c>
      <c r="F8" s="15">
        <f>'10月'!H8</f>
        <v>33.1</v>
      </c>
      <c r="G8" s="12">
        <f>'10月'!I8</f>
        <v>1714</v>
      </c>
      <c r="H8" s="11">
        <f>'10月'!J8</f>
        <v>33.1</v>
      </c>
      <c r="I8" s="12">
        <f>'10月'!K8</f>
        <v>1711</v>
      </c>
      <c r="J8" s="11">
        <f>'10月'!L8</f>
        <v>33.062645011600928</v>
      </c>
      <c r="K8" s="12">
        <f>'10月'!M8</f>
        <v>1710</v>
      </c>
      <c r="L8" s="11">
        <f>M8/'[1]11月'!$O$13*100</f>
        <v>33.10719131614654</v>
      </c>
      <c r="M8" s="12">
        <v>1708</v>
      </c>
    </row>
    <row r="9" spans="1:13" s="5" customFormat="1" ht="12.75">
      <c r="A9" s="8" t="s">
        <v>7</v>
      </c>
      <c r="B9" s="20">
        <f>'4月'!B9</f>
        <v>36.799999999999997</v>
      </c>
      <c r="C9" s="21">
        <f>'4月'!C9</f>
        <v>3144</v>
      </c>
      <c r="D9" s="20">
        <f>'4月'!D9</f>
        <v>37.6</v>
      </c>
      <c r="E9" s="21">
        <f>'4月'!E9</f>
        <v>3141</v>
      </c>
      <c r="F9" s="15">
        <f>'10月'!H9</f>
        <v>40.1</v>
      </c>
      <c r="G9" s="12">
        <f>'10月'!I9</f>
        <v>3105</v>
      </c>
      <c r="H9" s="11">
        <f>'10月'!J9</f>
        <v>40</v>
      </c>
      <c r="I9" s="12">
        <f>'10月'!K9</f>
        <v>3092</v>
      </c>
      <c r="J9" s="11">
        <f>'10月'!L9</f>
        <v>40.204848956307529</v>
      </c>
      <c r="K9" s="12">
        <f>'10月'!M9</f>
        <v>3101</v>
      </c>
      <c r="L9" s="11">
        <f>M9/'[1]11月'!$O$16*100</f>
        <v>40.044018643190057</v>
      </c>
      <c r="M9" s="12">
        <v>3093</v>
      </c>
    </row>
    <row r="10" spans="1:13" s="5" customFormat="1" ht="12.75">
      <c r="A10" s="8" t="s">
        <v>8</v>
      </c>
      <c r="B10" s="20">
        <f>'4月'!B10</f>
        <v>34.9</v>
      </c>
      <c r="C10" s="21">
        <f>'4月'!C10</f>
        <v>1425</v>
      </c>
      <c r="D10" s="20">
        <f>'4月'!D10</f>
        <v>36.9</v>
      </c>
      <c r="E10" s="21">
        <f>'4月'!E10</f>
        <v>1396</v>
      </c>
      <c r="F10" s="15">
        <f>'10月'!H10</f>
        <v>37.700000000000003</v>
      </c>
      <c r="G10" s="12">
        <f>'10月'!I10</f>
        <v>1438</v>
      </c>
      <c r="H10" s="11">
        <f>'10月'!J10</f>
        <v>37.6</v>
      </c>
      <c r="I10" s="12">
        <f>'10月'!K10</f>
        <v>1435</v>
      </c>
      <c r="J10" s="11">
        <f>'10月'!L10</f>
        <v>37.437516443041311</v>
      </c>
      <c r="K10" s="12">
        <f>'10月'!M10</f>
        <v>1423</v>
      </c>
      <c r="L10" s="11">
        <f>M10/'[1]11月'!$O$19*100</f>
        <v>37.480231945176598</v>
      </c>
      <c r="M10" s="12">
        <v>1422</v>
      </c>
    </row>
    <row r="11" spans="1:13" s="5" customFormat="1" ht="12.75">
      <c r="A11" s="8" t="s">
        <v>9</v>
      </c>
      <c r="B11" s="20">
        <f>'4月'!B11</f>
        <v>39.5</v>
      </c>
      <c r="C11" s="21">
        <f>'4月'!C11</f>
        <v>545</v>
      </c>
      <c r="D11" s="20">
        <f>'4月'!D11</f>
        <v>41.5</v>
      </c>
      <c r="E11" s="21">
        <f>'4月'!E11</f>
        <v>551</v>
      </c>
      <c r="F11" s="15">
        <f>'10月'!H11</f>
        <v>45.9</v>
      </c>
      <c r="G11" s="12">
        <f>'10月'!I11</f>
        <v>543</v>
      </c>
      <c r="H11" s="11">
        <f>'10月'!J11</f>
        <v>45.8</v>
      </c>
      <c r="I11" s="12">
        <f>'10月'!K11</f>
        <v>540</v>
      </c>
      <c r="J11" s="11">
        <f>'10月'!L11</f>
        <v>45.609548167092925</v>
      </c>
      <c r="K11" s="12">
        <f>'10月'!M11</f>
        <v>535</v>
      </c>
      <c r="L11" s="11">
        <f>M11/'[1]11月'!$O$22*100</f>
        <v>45.641025641025642</v>
      </c>
      <c r="M11" s="12">
        <v>534</v>
      </c>
    </row>
    <row r="12" spans="1:13" s="5" customFormat="1" ht="12.75">
      <c r="A12" s="8" t="s">
        <v>10</v>
      </c>
      <c r="B12" s="20">
        <f>'4月'!B12</f>
        <v>41.7</v>
      </c>
      <c r="C12" s="21">
        <f>'4月'!C12</f>
        <v>728</v>
      </c>
      <c r="D12" s="20">
        <f>'4月'!D12</f>
        <v>43.4</v>
      </c>
      <c r="E12" s="21">
        <f>'4月'!E12</f>
        <v>737</v>
      </c>
      <c r="F12" s="15">
        <f>'10月'!H12</f>
        <v>45.6</v>
      </c>
      <c r="G12" s="12">
        <f>'10月'!I12</f>
        <v>735</v>
      </c>
      <c r="H12" s="11">
        <f>'10月'!J12</f>
        <v>45.6</v>
      </c>
      <c r="I12" s="12">
        <f>'10月'!K12</f>
        <v>736</v>
      </c>
      <c r="J12" s="11">
        <f>'10月'!L12</f>
        <v>45.81005586592179</v>
      </c>
      <c r="K12" s="12">
        <f>'10月'!M12</f>
        <v>738</v>
      </c>
      <c r="L12" s="11">
        <f>M12/'[1]11月'!$O$25*100</f>
        <v>45.991298943443134</v>
      </c>
      <c r="M12" s="12">
        <v>740</v>
      </c>
    </row>
    <row r="13" spans="1:13" s="5" customFormat="1" ht="12.75">
      <c r="A13" s="24" t="s">
        <v>19</v>
      </c>
      <c r="B13" s="20">
        <f>'4月'!B13</f>
        <v>30.8</v>
      </c>
      <c r="C13" s="21">
        <f>'4月'!C13</f>
        <v>1214</v>
      </c>
      <c r="D13" s="20">
        <f>'4月'!D13</f>
        <v>30.8</v>
      </c>
      <c r="E13" s="21">
        <f>'4月'!E13</f>
        <v>1197</v>
      </c>
      <c r="F13" s="15">
        <f>'10月'!H13</f>
        <v>32.200000000000003</v>
      </c>
      <c r="G13" s="12">
        <f>'10月'!I13</f>
        <v>1161</v>
      </c>
      <c r="H13" s="11">
        <f>'10月'!J13</f>
        <v>32.200000000000003</v>
      </c>
      <c r="I13" s="12">
        <f>'10月'!K13</f>
        <v>1161</v>
      </c>
      <c r="J13" s="11">
        <f>'10月'!L13</f>
        <v>32.295719844357976</v>
      </c>
      <c r="K13" s="12">
        <f>'10月'!M13</f>
        <v>1162</v>
      </c>
      <c r="L13" s="11">
        <f>M13/'[1]11月'!$O$28*100</f>
        <v>32.479821875869746</v>
      </c>
      <c r="M13" s="12">
        <v>1167</v>
      </c>
    </row>
    <row r="14" spans="1:13" s="5" customFormat="1" ht="12.75">
      <c r="A14" s="8" t="s">
        <v>11</v>
      </c>
      <c r="B14" s="20">
        <f ca="1">'4月'!B14</f>
        <v>35.799999999999997</v>
      </c>
      <c r="C14" s="10">
        <f>SUM(C5:C13)</f>
        <v>12899</v>
      </c>
      <c r="D14" s="20">
        <f>'4月'!D14</f>
        <v>37.200000000000003</v>
      </c>
      <c r="E14" s="10">
        <f>SUM(E5:E13)</f>
        <v>13009</v>
      </c>
      <c r="F14" s="15">
        <f>'10月'!H14</f>
        <v>39.1</v>
      </c>
      <c r="G14" s="10">
        <f>SUM(G5:G13)</f>
        <v>12997</v>
      </c>
      <c r="H14" s="11">
        <f>'10月'!J14</f>
        <v>39.1</v>
      </c>
      <c r="I14" s="10">
        <f>SUM(I5:I13)</f>
        <v>12981</v>
      </c>
      <c r="J14" s="11">
        <f>'10月'!L14</f>
        <v>39.186411992263054</v>
      </c>
      <c r="K14" s="10">
        <f>SUM(K5:K13)</f>
        <v>12966</v>
      </c>
      <c r="L14" s="11">
        <f>M14/'[1]11月'!$O$31*100</f>
        <v>39.196998577955284</v>
      </c>
      <c r="M14" s="10">
        <f>SUM(M5:M13)</f>
        <v>12955</v>
      </c>
    </row>
    <row r="15" spans="1:13" s="5" customFormat="1" ht="12.75"/>
    <row r="16" spans="1:13" s="5" customFormat="1" ht="168.75" customHeight="1"/>
    <row r="17" spans="1:13" s="5" customFormat="1" ht="29.25" customHeight="1"/>
    <row r="18" spans="1:13" s="5" customFormat="1" ht="26.25" customHeight="1">
      <c r="A18" s="25" t="s">
        <v>12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s="5" customFormat="1" ht="12.75">
      <c r="A19" s="4"/>
      <c r="B19" s="26" t="str">
        <f>B3</f>
        <v>27年3月末日</v>
      </c>
      <c r="C19" s="26"/>
      <c r="D19" s="26" t="str">
        <f>D3</f>
        <v>29年3月末日</v>
      </c>
      <c r="E19" s="26"/>
      <c r="F19" s="26" t="str">
        <f>F3</f>
        <v>元年8月末日</v>
      </c>
      <c r="G19" s="26"/>
      <c r="H19" s="26" t="str">
        <f>H3</f>
        <v>元年9月末日</v>
      </c>
      <c r="I19" s="26"/>
      <c r="J19" s="26" t="str">
        <f>J3</f>
        <v>元年10月末日</v>
      </c>
      <c r="K19" s="26"/>
      <c r="L19" s="26" t="str">
        <f>L3</f>
        <v>元年11月末日</v>
      </c>
      <c r="M19" s="26"/>
    </row>
    <row r="20" spans="1:13" s="5" customFormat="1" ht="12.75">
      <c r="A20" s="6"/>
      <c r="B20" s="7" t="s">
        <v>1</v>
      </c>
      <c r="C20" s="7" t="s">
        <v>2</v>
      </c>
      <c r="D20" s="7" t="s">
        <v>1</v>
      </c>
      <c r="E20" s="7" t="s">
        <v>2</v>
      </c>
      <c r="F20" s="7" t="s">
        <v>1</v>
      </c>
      <c r="G20" s="7" t="s">
        <v>2</v>
      </c>
      <c r="H20" s="7" t="s">
        <v>1</v>
      </c>
      <c r="I20" s="7" t="s">
        <v>2</v>
      </c>
      <c r="J20" s="7" t="s">
        <v>1</v>
      </c>
      <c r="K20" s="7" t="s">
        <v>2</v>
      </c>
      <c r="L20" s="7" t="s">
        <v>1</v>
      </c>
      <c r="M20" s="7" t="s">
        <v>2</v>
      </c>
    </row>
    <row r="21" spans="1:13" s="5" customFormat="1" ht="12.75">
      <c r="A21" s="8" t="s">
        <v>3</v>
      </c>
      <c r="B21" s="20">
        <v>9.1999999999999993</v>
      </c>
      <c r="C21" s="21">
        <v>817</v>
      </c>
      <c r="D21" s="20">
        <f>'4月'!D21</f>
        <v>7.5</v>
      </c>
      <c r="E21" s="21">
        <f>'4月'!E21</f>
        <v>371</v>
      </c>
      <c r="F21" s="11">
        <f>'10月'!H21</f>
        <v>7.2</v>
      </c>
      <c r="G21" s="12">
        <f>'10月'!I21</f>
        <v>353</v>
      </c>
      <c r="H21" s="11">
        <f>'10月'!J21</f>
        <v>7.1</v>
      </c>
      <c r="I21" s="12">
        <f>'10月'!K21</f>
        <v>349</v>
      </c>
      <c r="J21" s="11">
        <f>'10月'!L21</f>
        <v>7.1355341398400665</v>
      </c>
      <c r="K21" s="12">
        <f>'10月'!M21</f>
        <v>348</v>
      </c>
      <c r="L21" s="11">
        <f>M21/'[1]11月'!$O$4*100</f>
        <v>7.028688524590164</v>
      </c>
      <c r="M21" s="12">
        <v>343</v>
      </c>
    </row>
    <row r="22" spans="1:13" s="5" customFormat="1" ht="12.75">
      <c r="A22" s="8" t="s">
        <v>4</v>
      </c>
      <c r="B22" s="20">
        <v>11.4</v>
      </c>
      <c r="C22" s="21">
        <v>546</v>
      </c>
      <c r="D22" s="20">
        <f>'4月'!D22</f>
        <v>10.7</v>
      </c>
      <c r="E22" s="21">
        <f>'4月'!E22</f>
        <v>491</v>
      </c>
      <c r="F22" s="11">
        <f>'10月'!H22</f>
        <v>9.4</v>
      </c>
      <c r="G22" s="12">
        <f>'10月'!I22</f>
        <v>396</v>
      </c>
      <c r="H22" s="11">
        <f>'10月'!J22</f>
        <v>9.4</v>
      </c>
      <c r="I22" s="12">
        <f>'10月'!K22</f>
        <v>396</v>
      </c>
      <c r="J22" s="11">
        <f>'10月'!L22</f>
        <v>9.3195975083852431</v>
      </c>
      <c r="K22" s="12">
        <f>'10月'!M22</f>
        <v>389</v>
      </c>
      <c r="L22" s="11">
        <f>M22/'[1]11月'!$O$7*100</f>
        <v>9.3403948001925841</v>
      </c>
      <c r="M22" s="12">
        <v>388</v>
      </c>
    </row>
    <row r="23" spans="1:13" s="5" customFormat="1" ht="12.75">
      <c r="A23" s="8" t="s">
        <v>5</v>
      </c>
      <c r="B23" s="20">
        <v>4.7</v>
      </c>
      <c r="C23" s="21">
        <v>51</v>
      </c>
      <c r="D23" s="20">
        <f>'4月'!D23</f>
        <v>5.6</v>
      </c>
      <c r="E23" s="21">
        <f>'4月'!E23</f>
        <v>59</v>
      </c>
      <c r="F23" s="11">
        <f>'10月'!H23</f>
        <v>5.8</v>
      </c>
      <c r="G23" s="12">
        <f>'10月'!I23</f>
        <v>57</v>
      </c>
      <c r="H23" s="11">
        <f>'10月'!J23</f>
        <v>5.9</v>
      </c>
      <c r="I23" s="12">
        <f>'10月'!K23</f>
        <v>57</v>
      </c>
      <c r="J23" s="11">
        <f>'10月'!L23</f>
        <v>5.6759545923632606</v>
      </c>
      <c r="K23" s="12">
        <f>'10月'!M23</f>
        <v>55</v>
      </c>
      <c r="L23" s="11">
        <f>M23/'[1]11月'!$O$10*100</f>
        <v>5.6818181818181817</v>
      </c>
      <c r="M23" s="12">
        <v>55</v>
      </c>
    </row>
    <row r="24" spans="1:13" s="5" customFormat="1" ht="12.75">
      <c r="A24" s="8" t="s">
        <v>6</v>
      </c>
      <c r="B24" s="20">
        <v>13</v>
      </c>
      <c r="C24" s="21">
        <v>727</v>
      </c>
      <c r="D24" s="20">
        <f>'4月'!D24</f>
        <v>12.5</v>
      </c>
      <c r="E24" s="21">
        <f>'4月'!E24</f>
        <v>672</v>
      </c>
      <c r="F24" s="11">
        <f>'10月'!H24</f>
        <v>11.5</v>
      </c>
      <c r="G24" s="12">
        <f>'10月'!I24</f>
        <v>593</v>
      </c>
      <c r="H24" s="11">
        <f>'10月'!J24</f>
        <v>11.4</v>
      </c>
      <c r="I24" s="12">
        <f>'10月'!K24</f>
        <v>592</v>
      </c>
      <c r="J24" s="11">
        <f>'10月'!L24</f>
        <v>11.388244392884763</v>
      </c>
      <c r="K24" s="12">
        <f>'10月'!M24</f>
        <v>589</v>
      </c>
      <c r="L24" s="11">
        <f>M24/'[1]11月'!$O$13*100</f>
        <v>11.261872455902306</v>
      </c>
      <c r="M24" s="12">
        <v>581</v>
      </c>
    </row>
    <row r="25" spans="1:13" s="5" customFormat="1" ht="12.75">
      <c r="A25" s="8" t="s">
        <v>7</v>
      </c>
      <c r="B25" s="20">
        <v>10.6</v>
      </c>
      <c r="C25" s="21">
        <v>902</v>
      </c>
      <c r="D25" s="20">
        <f>'4月'!D25</f>
        <v>10.4</v>
      </c>
      <c r="E25" s="21">
        <f>'4月'!E25</f>
        <v>869</v>
      </c>
      <c r="F25" s="11">
        <f>'10月'!H25</f>
        <v>9.8000000000000007</v>
      </c>
      <c r="G25" s="12">
        <f>'10月'!I25</f>
        <v>761</v>
      </c>
      <c r="H25" s="11">
        <f>'10月'!J25</f>
        <v>9.9</v>
      </c>
      <c r="I25" s="12">
        <f>'10月'!K25</f>
        <v>764</v>
      </c>
      <c r="J25" s="11">
        <f>'10月'!L25</f>
        <v>9.94424996758719</v>
      </c>
      <c r="K25" s="12">
        <f>'10月'!M25</f>
        <v>767</v>
      </c>
      <c r="L25" s="11">
        <f>M25/'[1]11月'!$O$16*100</f>
        <v>9.9300880372863798</v>
      </c>
      <c r="M25" s="12">
        <v>767</v>
      </c>
    </row>
    <row r="26" spans="1:13" s="5" customFormat="1" ht="12.75">
      <c r="A26" s="8" t="s">
        <v>8</v>
      </c>
      <c r="B26" s="20">
        <v>9.8000000000000007</v>
      </c>
      <c r="C26" s="21">
        <v>400</v>
      </c>
      <c r="D26" s="20">
        <f>'4月'!D26</f>
        <v>9.6999999999999993</v>
      </c>
      <c r="E26" s="21">
        <f>'4月'!E26</f>
        <v>368</v>
      </c>
      <c r="F26" s="11">
        <f>'10月'!H26</f>
        <v>9.6999999999999993</v>
      </c>
      <c r="G26" s="12">
        <f>'10月'!I26</f>
        <v>372</v>
      </c>
      <c r="H26" s="11">
        <f>'10月'!J26</f>
        <v>9.8000000000000007</v>
      </c>
      <c r="I26" s="12">
        <f>'10月'!K26</f>
        <v>372</v>
      </c>
      <c r="J26" s="11">
        <f>'10月'!L26</f>
        <v>9.7605893186003687</v>
      </c>
      <c r="K26" s="12">
        <f>'10月'!M26</f>
        <v>371</v>
      </c>
      <c r="L26" s="11">
        <f>M26/'[1]11月'!$O$19*100</f>
        <v>9.6995255666842386</v>
      </c>
      <c r="M26" s="12">
        <v>368</v>
      </c>
    </row>
    <row r="27" spans="1:13" s="5" customFormat="1" ht="12.75">
      <c r="A27" s="8" t="s">
        <v>9</v>
      </c>
      <c r="B27" s="20">
        <v>9.8000000000000007</v>
      </c>
      <c r="C27" s="21">
        <v>135</v>
      </c>
      <c r="D27" s="20">
        <f>'4月'!D27</f>
        <v>8.8000000000000007</v>
      </c>
      <c r="E27" s="21">
        <f>'4月'!E27</f>
        <v>117</v>
      </c>
      <c r="F27" s="11">
        <f>'10月'!H27</f>
        <v>8.3000000000000007</v>
      </c>
      <c r="G27" s="12">
        <f>'10月'!I27</f>
        <v>98</v>
      </c>
      <c r="H27" s="11">
        <f>'10月'!J27</f>
        <v>8.4</v>
      </c>
      <c r="I27" s="12">
        <f>'10月'!K27</f>
        <v>99</v>
      </c>
      <c r="J27" s="11">
        <f>'10月'!L27</f>
        <v>8.4398976982097178</v>
      </c>
      <c r="K27" s="12">
        <f>'10月'!M27</f>
        <v>99</v>
      </c>
      <c r="L27" s="11">
        <f>M27/'[1]11月'!$O$22*100</f>
        <v>8.3760683760683747</v>
      </c>
      <c r="M27" s="12">
        <v>98</v>
      </c>
    </row>
    <row r="28" spans="1:13" s="5" customFormat="1" ht="12.75">
      <c r="A28" s="8" t="s">
        <v>10</v>
      </c>
      <c r="B28" s="20">
        <v>7.7</v>
      </c>
      <c r="C28" s="21">
        <v>135</v>
      </c>
      <c r="D28" s="20">
        <f>'4月'!D28</f>
        <v>7.5</v>
      </c>
      <c r="E28" s="21">
        <f>'4月'!E28</f>
        <v>128</v>
      </c>
      <c r="F28" s="11">
        <f>'10月'!H28</f>
        <v>8</v>
      </c>
      <c r="G28" s="12">
        <f>'10月'!I28</f>
        <v>129</v>
      </c>
      <c r="H28" s="11">
        <f>'10月'!J28</f>
        <v>8.1</v>
      </c>
      <c r="I28" s="12">
        <f>'10月'!K28</f>
        <v>130</v>
      </c>
      <c r="J28" s="11">
        <f>'10月'!L28</f>
        <v>8.1936685288640589</v>
      </c>
      <c r="K28" s="12">
        <f>'10月'!M28</f>
        <v>132</v>
      </c>
      <c r="L28" s="11">
        <f>M28/'[1]11月'!$O$25*100</f>
        <v>8.2038533250466124</v>
      </c>
      <c r="M28" s="12">
        <v>132</v>
      </c>
    </row>
    <row r="29" spans="1:13" s="5" customFormat="1" ht="12.75">
      <c r="A29" s="24" t="s">
        <v>19</v>
      </c>
      <c r="B29" s="9">
        <v>11.2</v>
      </c>
      <c r="C29" s="10">
        <v>441</v>
      </c>
      <c r="D29" s="20">
        <f>'4月'!D29</f>
        <v>10.6</v>
      </c>
      <c r="E29" s="21">
        <f>'4月'!E29</f>
        <v>410</v>
      </c>
      <c r="F29" s="11">
        <f>'10月'!H29</f>
        <v>10.9</v>
      </c>
      <c r="G29" s="12">
        <f>'10月'!I29</f>
        <v>393</v>
      </c>
      <c r="H29" s="11">
        <f>'10月'!J29</f>
        <v>10.9</v>
      </c>
      <c r="I29" s="12">
        <f>'10月'!K29</f>
        <v>391</v>
      </c>
      <c r="J29" s="11">
        <f>'10月'!L29</f>
        <v>10.728182323513062</v>
      </c>
      <c r="K29" s="12">
        <f>'10月'!M29</f>
        <v>386</v>
      </c>
      <c r="L29" s="11">
        <f>M29/'[1]11月'!$O$28*100</f>
        <v>10.743111605900362</v>
      </c>
      <c r="M29" s="12">
        <v>386</v>
      </c>
    </row>
    <row r="30" spans="1:13" s="5" customFormat="1" ht="12.75">
      <c r="A30" s="8" t="s">
        <v>11</v>
      </c>
      <c r="B30" s="20">
        <f>'4月'!B30</f>
        <v>10.3</v>
      </c>
      <c r="C30" s="10">
        <f>SUM(C21:C29)</f>
        <v>4154</v>
      </c>
      <c r="D30" s="20">
        <f>'4月'!D30</f>
        <v>10</v>
      </c>
      <c r="E30" s="10">
        <f>SUM(E21:E29)</f>
        <v>3485</v>
      </c>
      <c r="F30" s="11">
        <f>'10月'!H30</f>
        <v>9.5</v>
      </c>
      <c r="G30" s="10">
        <f>SUM(G21:G29)</f>
        <v>3152</v>
      </c>
      <c r="H30" s="11">
        <f>'10月'!J30</f>
        <v>9.5</v>
      </c>
      <c r="I30" s="10">
        <f>SUM(I21:I29)</f>
        <v>3150</v>
      </c>
      <c r="J30" s="11">
        <f>'10月'!L30</f>
        <v>9.4777562862669242</v>
      </c>
      <c r="K30" s="10">
        <f>SUM(K21:K29)</f>
        <v>3136</v>
      </c>
      <c r="L30" s="11">
        <f>M30/'[1]11月'!$O$31*100</f>
        <v>9.4339051768479028</v>
      </c>
      <c r="M30" s="10">
        <f>SUM(M21:M29)</f>
        <v>3118</v>
      </c>
    </row>
    <row r="31" spans="1:13" s="5" customFormat="1" ht="12.75"/>
    <row r="32" spans="1:13" s="5" customFormat="1" ht="168.75" customHeight="1"/>
    <row r="33" s="5" customFormat="1" ht="12.75"/>
    <row r="34" s="5" customFormat="1" ht="12.75"/>
    <row r="35" s="5" customFormat="1" ht="12.75"/>
    <row r="36" s="5" customFormat="1" ht="12.75"/>
    <row r="37" s="5" customFormat="1" ht="12.75"/>
    <row r="38" s="5" customFormat="1" ht="12.75"/>
    <row r="39" s="5" customFormat="1" ht="12.75"/>
    <row r="40" s="5" customFormat="1" ht="12.75"/>
    <row r="41" s="5" customFormat="1" ht="12.75"/>
    <row r="42" s="5" customFormat="1" ht="12.75"/>
    <row r="43" s="5" customFormat="1" ht="12.75"/>
    <row r="44" s="5" customFormat="1" ht="12.75"/>
    <row r="45" s="5" customFormat="1" ht="12.75"/>
    <row r="46" s="5" customFormat="1" ht="12.75"/>
    <row r="47" s="5" customFormat="1" ht="12.75"/>
    <row r="48" s="5" customFormat="1" ht="12.75"/>
    <row r="49" s="5" customFormat="1" ht="12.75"/>
    <row r="50" s="5" customFormat="1" ht="12.75"/>
    <row r="51" s="5" customFormat="1" ht="12.75"/>
    <row r="52" s="5" customFormat="1" ht="12.75"/>
    <row r="53" s="5" customFormat="1" ht="12.75"/>
    <row r="54" s="5" customFormat="1" ht="12.75"/>
    <row r="55" s="5" customFormat="1" ht="12.75"/>
    <row r="56" s="5" customFormat="1" ht="12.75"/>
    <row r="57" s="5" customFormat="1" ht="12.75"/>
    <row r="58" s="5" customFormat="1" ht="12.75"/>
    <row r="59" s="5" customFormat="1" ht="12.75"/>
    <row r="60" s="5" customFormat="1" ht="12.75"/>
    <row r="61" s="5" customFormat="1" ht="12.75"/>
    <row r="62" s="5" customFormat="1" ht="12.75"/>
    <row r="63" s="5" customFormat="1" ht="12.75"/>
    <row r="64" s="5" customFormat="1" ht="12.75"/>
    <row r="65" s="5" customFormat="1" ht="12.75"/>
    <row r="66" s="5" customFormat="1" ht="12.75"/>
    <row r="67" s="5" customFormat="1" ht="12.75"/>
    <row r="68" s="5" customFormat="1" ht="12.75"/>
    <row r="69" s="5" customFormat="1" ht="12.75"/>
    <row r="70" s="5" customFormat="1" ht="12.75"/>
    <row r="71" s="5" customFormat="1" ht="12.75"/>
    <row r="72" s="5" customFormat="1" ht="12.75"/>
    <row r="73" s="5" customFormat="1" ht="12.75"/>
    <row r="74" s="5" customFormat="1" ht="12.75"/>
    <row r="75" s="5" customFormat="1" ht="12.75"/>
    <row r="76" s="5" customFormat="1" ht="12.75"/>
    <row r="77" s="5" customFormat="1" ht="12.75"/>
    <row r="78" s="5" customFormat="1" ht="12.75"/>
    <row r="79" s="5" customFormat="1" ht="12.75"/>
    <row r="80" s="5" customFormat="1" ht="12.75"/>
    <row r="81" s="5" customFormat="1" ht="12.75"/>
    <row r="82" s="5" customFormat="1" ht="12.75"/>
    <row r="83" s="5" customFormat="1" ht="12.75"/>
    <row r="84" s="5" customFormat="1" ht="12.75"/>
    <row r="85" s="5" customFormat="1" ht="12.75"/>
    <row r="86" s="5" customFormat="1" ht="12.75"/>
    <row r="87" s="5" customFormat="1" ht="12.75"/>
    <row r="88" s="5" customFormat="1" ht="12.75"/>
    <row r="89" s="5" customFormat="1" ht="12.75"/>
    <row r="90" s="5" customFormat="1" ht="12.75"/>
    <row r="91" s="5" customFormat="1" ht="12.75"/>
    <row r="92" s="5" customFormat="1" ht="12.75"/>
    <row r="93" s="5" customFormat="1" ht="12.75"/>
    <row r="94" s="5" customFormat="1" ht="12.75"/>
    <row r="95" s="5" customFormat="1" ht="12.75"/>
    <row r="96" s="5" customFormat="1" ht="12.75"/>
    <row r="97" s="5" customFormat="1" ht="12.75"/>
    <row r="98" s="5" customFormat="1" ht="12.75"/>
    <row r="99" s="5" customFormat="1" ht="12.75"/>
    <row r="100" s="5" customFormat="1" ht="12.75"/>
    <row r="101" s="5" customFormat="1" ht="12.75"/>
    <row r="102" s="5" customFormat="1" ht="12.75"/>
    <row r="103" s="5" customFormat="1" ht="12.75"/>
    <row r="104" s="5" customFormat="1" ht="12.75"/>
    <row r="105" s="5" customFormat="1" ht="12.75"/>
    <row r="106" s="5" customFormat="1" ht="12.75"/>
    <row r="107" s="5" customFormat="1" ht="12.75"/>
    <row r="108" s="5" customFormat="1" ht="12.75"/>
    <row r="109" s="5" customFormat="1" ht="12.75"/>
    <row r="110" s="5" customFormat="1" ht="12.75"/>
    <row r="111" s="13" customFormat="1" ht="11.25"/>
    <row r="112" s="13" customFormat="1" ht="11.25"/>
    <row r="113" s="13" customFormat="1" ht="11.25"/>
    <row r="114" s="13" customFormat="1" ht="11.25"/>
    <row r="115" s="13" customFormat="1" ht="11.25"/>
    <row r="116" s="13" customFormat="1" ht="11.25"/>
    <row r="117" s="13" customFormat="1" ht="11.25"/>
    <row r="118" s="13" customFormat="1" ht="11.25"/>
    <row r="119" s="13" customFormat="1" ht="11.25"/>
    <row r="120" s="13" customFormat="1" ht="11.25"/>
    <row r="121" s="13" customFormat="1" ht="11.25"/>
    <row r="122" s="13" customFormat="1" ht="11.25"/>
    <row r="123" s="13" customFormat="1" ht="11.25"/>
    <row r="124" s="13" customFormat="1" ht="11.25"/>
    <row r="125" s="13" customFormat="1" ht="11.25"/>
    <row r="126" s="13" customFormat="1" ht="11.25"/>
    <row r="127" s="13" customFormat="1" ht="11.25"/>
    <row r="128" s="13" customFormat="1" ht="11.25"/>
    <row r="129" s="13" customFormat="1" ht="11.25"/>
    <row r="130" s="13" customFormat="1" ht="11.25"/>
    <row r="131" s="13" customFormat="1" ht="11.25"/>
    <row r="132" s="13" customFormat="1" ht="11.25"/>
    <row r="133" s="13" customFormat="1" ht="11.25"/>
    <row r="134" s="13" customFormat="1" ht="11.25"/>
    <row r="135" s="13" customFormat="1" ht="11.25"/>
    <row r="136" s="13" customFormat="1" ht="11.25"/>
    <row r="137" s="13" customFormat="1" ht="11.25"/>
    <row r="138" s="13" customFormat="1" ht="11.25"/>
    <row r="139" s="13" customFormat="1" ht="11.25"/>
    <row r="140" s="13" customFormat="1" ht="11.25"/>
    <row r="141" s="13" customFormat="1" ht="11.25"/>
  </sheetData>
  <mergeCells count="14">
    <mergeCell ref="A2:M2"/>
    <mergeCell ref="B3:C3"/>
    <mergeCell ref="D3:E3"/>
    <mergeCell ref="F3:G3"/>
    <mergeCell ref="H3:I3"/>
    <mergeCell ref="J3:K3"/>
    <mergeCell ref="L3:M3"/>
    <mergeCell ref="A18:M18"/>
    <mergeCell ref="B19:C19"/>
    <mergeCell ref="D19:E19"/>
    <mergeCell ref="F19:G19"/>
    <mergeCell ref="H19:I19"/>
    <mergeCell ref="J19:K19"/>
    <mergeCell ref="L19:M19"/>
  </mergeCells>
  <phoneticPr fontId="10"/>
  <printOptions horizontalCentered="1"/>
  <pageMargins left="0.20196850393700802" right="0.23622047244094502" top="0.22795275590551212" bottom="0.19724409448818914" header="0.18818897637795301" footer="0.1574803149606300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J141"/>
  <sheetViews>
    <sheetView zoomScaleNormal="100" workbookViewId="0">
      <selection activeCell="L5" sqref="L5"/>
    </sheetView>
  </sheetViews>
  <sheetFormatPr defaultRowHeight="14.25"/>
  <cols>
    <col min="1" max="13" width="6.5" style="2" customWidth="1"/>
    <col min="14" max="46" width="6.75" style="2" customWidth="1"/>
    <col min="47" max="1024" width="10.75" style="2" customWidth="1"/>
    <col min="1025" max="1025" width="9" customWidth="1"/>
  </cols>
  <sheetData>
    <row r="1" spans="1:14" ht="24" customHeight="1"/>
    <row r="2" spans="1:14" s="3" customFormat="1" ht="26.25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4" s="5" customFormat="1" ht="12.75">
      <c r="A3" s="4"/>
      <c r="B3" s="26" t="str">
        <f>'4月'!B3:C3</f>
        <v>27年3月末日</v>
      </c>
      <c r="C3" s="26"/>
      <c r="D3" s="26" t="s">
        <v>16</v>
      </c>
      <c r="E3" s="26"/>
      <c r="F3" s="26" t="s">
        <v>33</v>
      </c>
      <c r="G3" s="26"/>
      <c r="H3" s="26" t="s">
        <v>35</v>
      </c>
      <c r="I3" s="26"/>
      <c r="J3" s="26" t="s">
        <v>36</v>
      </c>
      <c r="K3" s="26"/>
      <c r="L3" s="26" t="s">
        <v>37</v>
      </c>
      <c r="M3" s="26"/>
    </row>
    <row r="4" spans="1:14" s="5" customFormat="1" ht="12.75">
      <c r="A4" s="6"/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1</v>
      </c>
      <c r="I4" s="7" t="s">
        <v>2</v>
      </c>
      <c r="J4" s="7" t="s">
        <v>1</v>
      </c>
      <c r="K4" s="7" t="s">
        <v>2</v>
      </c>
      <c r="L4" s="7" t="s">
        <v>1</v>
      </c>
      <c r="M4" s="7" t="s">
        <v>2</v>
      </c>
    </row>
    <row r="5" spans="1:14" s="5" customFormat="1" ht="12.75">
      <c r="A5" s="8" t="s">
        <v>3</v>
      </c>
      <c r="B5" s="20">
        <f>'4月'!B5</f>
        <v>42.2</v>
      </c>
      <c r="C5" s="21">
        <f>'4月'!C5</f>
        <v>2097</v>
      </c>
      <c r="D5" s="20">
        <f>'4月'!D5</f>
        <v>43.7</v>
      </c>
      <c r="E5" s="21">
        <f>'4月'!E5</f>
        <v>2151</v>
      </c>
      <c r="F5" s="11">
        <f>'11月'!H5</f>
        <v>45.1</v>
      </c>
      <c r="G5" s="12">
        <f>'11月'!I5</f>
        <v>2204</v>
      </c>
      <c r="H5" s="11">
        <f>'11月'!J5</f>
        <v>45.171211810539262</v>
      </c>
      <c r="I5" s="12">
        <f>'11月'!K5</f>
        <v>2203</v>
      </c>
      <c r="J5" s="11">
        <f>'11月'!L5</f>
        <v>45.327868852459019</v>
      </c>
      <c r="K5" s="12">
        <f>'11月'!M5</f>
        <v>2212</v>
      </c>
      <c r="L5" s="15">
        <f>M5/'[1]12月'!$O$4*100</f>
        <v>45.284569550030817</v>
      </c>
      <c r="M5" s="12">
        <v>2204</v>
      </c>
      <c r="N5" s="17"/>
    </row>
    <row r="6" spans="1:14" s="5" customFormat="1" ht="12.75">
      <c r="A6" s="8" t="s">
        <v>4</v>
      </c>
      <c r="B6" s="20">
        <f>'4月'!B6</f>
        <v>33.6</v>
      </c>
      <c r="C6" s="21">
        <f>'4月'!C6</f>
        <v>1607</v>
      </c>
      <c r="D6" s="20">
        <f>'4月'!D6</f>
        <v>36.1</v>
      </c>
      <c r="E6" s="21">
        <f>'4月'!E6</f>
        <v>1662</v>
      </c>
      <c r="F6" s="11">
        <f>'11月'!H6</f>
        <v>37.9</v>
      </c>
      <c r="G6" s="12">
        <f>'11月'!I6</f>
        <v>1597</v>
      </c>
      <c r="H6" s="11">
        <f>'11月'!J6</f>
        <v>38.045040728318156</v>
      </c>
      <c r="I6" s="12">
        <f>'11月'!K6</f>
        <v>1588</v>
      </c>
      <c r="J6" s="11">
        <f>'11月'!L6</f>
        <v>37.915262397688977</v>
      </c>
      <c r="K6" s="12">
        <f>'11月'!M6</f>
        <v>1575</v>
      </c>
      <c r="L6" s="15">
        <f>M6/'[1]12月'!$O$7*100</f>
        <v>37.828709288299159</v>
      </c>
      <c r="M6" s="12">
        <v>1568</v>
      </c>
      <c r="N6" s="17"/>
    </row>
    <row r="7" spans="1:14" s="5" customFormat="1" ht="12.75">
      <c r="A7" s="8" t="s">
        <v>5</v>
      </c>
      <c r="B7" s="20">
        <f>'4月'!B7</f>
        <v>45.2</v>
      </c>
      <c r="C7" s="21">
        <f>'4月'!C7</f>
        <v>488</v>
      </c>
      <c r="D7" s="20">
        <f>'4月'!D7</f>
        <v>47.2</v>
      </c>
      <c r="E7" s="21">
        <f>'4月'!E7</f>
        <v>501</v>
      </c>
      <c r="F7" s="11">
        <f>'11月'!H7</f>
        <v>52</v>
      </c>
      <c r="G7" s="12">
        <f>'11月'!I7</f>
        <v>505</v>
      </c>
      <c r="H7" s="11">
        <f>'11月'!J7</f>
        <v>52.218782249741999</v>
      </c>
      <c r="I7" s="12">
        <f>'11月'!K7</f>
        <v>506</v>
      </c>
      <c r="J7" s="11">
        <f>'11月'!L7</f>
        <v>52.066115702479344</v>
      </c>
      <c r="K7" s="12">
        <f>'11月'!M7</f>
        <v>504</v>
      </c>
      <c r="L7" s="15">
        <f>M7/'[1]12月'!$O$10*100</f>
        <v>52.074688796680505</v>
      </c>
      <c r="M7" s="12">
        <v>502</v>
      </c>
      <c r="N7" s="17"/>
    </row>
    <row r="8" spans="1:14" s="5" customFormat="1" ht="12.75">
      <c r="A8" s="8" t="s">
        <v>6</v>
      </c>
      <c r="B8" s="20">
        <f>'4月'!B8</f>
        <v>29.6</v>
      </c>
      <c r="C8" s="21">
        <f>'4月'!C8</f>
        <v>1651</v>
      </c>
      <c r="D8" s="20">
        <f>'4月'!D8</f>
        <v>31.1</v>
      </c>
      <c r="E8" s="21">
        <f>'4月'!E8</f>
        <v>1673</v>
      </c>
      <c r="F8" s="11">
        <f>'11月'!H8</f>
        <v>33.1</v>
      </c>
      <c r="G8" s="12">
        <f>'11月'!I8</f>
        <v>1711</v>
      </c>
      <c r="H8" s="11">
        <f>'11月'!J8</f>
        <v>33.062645011600928</v>
      </c>
      <c r="I8" s="12">
        <f>'11月'!K8</f>
        <v>1710</v>
      </c>
      <c r="J8" s="11">
        <f>'11月'!L8</f>
        <v>33.10719131614654</v>
      </c>
      <c r="K8" s="12">
        <f>'11月'!M8</f>
        <v>1708</v>
      </c>
      <c r="L8" s="15">
        <f>M8/'[1]12月'!$O$13*100</f>
        <v>33.165244375484868</v>
      </c>
      <c r="M8" s="12">
        <v>1710</v>
      </c>
      <c r="N8" s="17"/>
    </row>
    <row r="9" spans="1:14" s="5" customFormat="1" ht="12.75">
      <c r="A9" s="8" t="s">
        <v>7</v>
      </c>
      <c r="B9" s="20">
        <f>'4月'!B9</f>
        <v>36.799999999999997</v>
      </c>
      <c r="C9" s="21">
        <f>'4月'!C9</f>
        <v>3144</v>
      </c>
      <c r="D9" s="20">
        <f>'4月'!D9</f>
        <v>37.6</v>
      </c>
      <c r="E9" s="21">
        <f>'4月'!E9</f>
        <v>3141</v>
      </c>
      <c r="F9" s="11">
        <f>'11月'!H9</f>
        <v>40</v>
      </c>
      <c r="G9" s="12">
        <f>'11月'!I9</f>
        <v>3092</v>
      </c>
      <c r="H9" s="11">
        <f>'11月'!J9</f>
        <v>40.204848956307529</v>
      </c>
      <c r="I9" s="12">
        <f>'11月'!K9</f>
        <v>3101</v>
      </c>
      <c r="J9" s="11">
        <f>'11月'!L9</f>
        <v>40.044018643190057</v>
      </c>
      <c r="K9" s="12">
        <f>'11月'!M9</f>
        <v>3093</v>
      </c>
      <c r="L9" s="15">
        <f>M9/'[1]12月'!$O$16*100</f>
        <v>40.096116378750487</v>
      </c>
      <c r="M9" s="12">
        <v>3087</v>
      </c>
      <c r="N9" s="17"/>
    </row>
    <row r="10" spans="1:14" s="5" customFormat="1" ht="12.75">
      <c r="A10" s="8" t="s">
        <v>8</v>
      </c>
      <c r="B10" s="20">
        <f>'4月'!B10</f>
        <v>34.9</v>
      </c>
      <c r="C10" s="21">
        <f>'4月'!C10</f>
        <v>1425</v>
      </c>
      <c r="D10" s="20">
        <f>'4月'!D10</f>
        <v>36.9</v>
      </c>
      <c r="E10" s="21">
        <f>'4月'!E10</f>
        <v>1396</v>
      </c>
      <c r="F10" s="11">
        <f>'11月'!H10</f>
        <v>37.6</v>
      </c>
      <c r="G10" s="12">
        <f>'11月'!I10</f>
        <v>1435</v>
      </c>
      <c r="H10" s="11">
        <f>'11月'!J10</f>
        <v>37.437516443041311</v>
      </c>
      <c r="I10" s="12">
        <f>'11月'!K10</f>
        <v>1423</v>
      </c>
      <c r="J10" s="11">
        <f>'11月'!L10</f>
        <v>37.480231945176598</v>
      </c>
      <c r="K10" s="12">
        <f>'11月'!M10</f>
        <v>1422</v>
      </c>
      <c r="L10" s="15">
        <f>M10/'[1]12月'!$O$19*100</f>
        <v>37.605263157894733</v>
      </c>
      <c r="M10" s="12">
        <v>1429</v>
      </c>
      <c r="N10" s="17"/>
    </row>
    <row r="11" spans="1:14" s="5" customFormat="1" ht="12.75">
      <c r="A11" s="8" t="s">
        <v>9</v>
      </c>
      <c r="B11" s="20">
        <f>'4月'!B11</f>
        <v>39.5</v>
      </c>
      <c r="C11" s="21">
        <f>'4月'!C11</f>
        <v>545</v>
      </c>
      <c r="D11" s="20">
        <f>'4月'!D11</f>
        <v>41.5</v>
      </c>
      <c r="E11" s="21">
        <f>'4月'!E11</f>
        <v>551</v>
      </c>
      <c r="F11" s="11">
        <f>'11月'!H11</f>
        <v>45.8</v>
      </c>
      <c r="G11" s="12">
        <f>'11月'!I11</f>
        <v>540</v>
      </c>
      <c r="H11" s="11">
        <f>'11月'!J11</f>
        <v>45.609548167092925</v>
      </c>
      <c r="I11" s="12">
        <f>'11月'!K11</f>
        <v>535</v>
      </c>
      <c r="J11" s="11">
        <f>'11月'!L11</f>
        <v>45.641025641025642</v>
      </c>
      <c r="K11" s="12">
        <f>'11月'!M11</f>
        <v>534</v>
      </c>
      <c r="L11" s="15">
        <f>M11/'[1]12月'!$O$22*100</f>
        <v>45.851154833190762</v>
      </c>
      <c r="M11" s="12">
        <v>536</v>
      </c>
      <c r="N11" s="17"/>
    </row>
    <row r="12" spans="1:14" s="5" customFormat="1" ht="12.75">
      <c r="A12" s="8" t="s">
        <v>10</v>
      </c>
      <c r="B12" s="20">
        <f>'4月'!B12</f>
        <v>41.7</v>
      </c>
      <c r="C12" s="21">
        <f>'4月'!C12</f>
        <v>728</v>
      </c>
      <c r="D12" s="20">
        <f>'4月'!D12</f>
        <v>43.4</v>
      </c>
      <c r="E12" s="21">
        <f>'4月'!E12</f>
        <v>737</v>
      </c>
      <c r="F12" s="11">
        <f>'11月'!H12</f>
        <v>45.6</v>
      </c>
      <c r="G12" s="12">
        <f>'11月'!I12</f>
        <v>736</v>
      </c>
      <c r="H12" s="11">
        <f>'11月'!J12</f>
        <v>45.81005586592179</v>
      </c>
      <c r="I12" s="12">
        <f>'11月'!K12</f>
        <v>738</v>
      </c>
      <c r="J12" s="11">
        <f>'11月'!L12</f>
        <v>45.991298943443134</v>
      </c>
      <c r="K12" s="12">
        <f>'11月'!M12</f>
        <v>740</v>
      </c>
      <c r="L12" s="15">
        <f>M12/'[1]12月'!$O$25*100</f>
        <v>45.841150719199497</v>
      </c>
      <c r="M12" s="12">
        <v>733</v>
      </c>
      <c r="N12" s="17"/>
    </row>
    <row r="13" spans="1:14" s="5" customFormat="1" ht="12.75">
      <c r="A13" s="24" t="s">
        <v>19</v>
      </c>
      <c r="B13" s="20">
        <f>'4月'!B13</f>
        <v>30.8</v>
      </c>
      <c r="C13" s="21">
        <f>'4月'!C13</f>
        <v>1214</v>
      </c>
      <c r="D13" s="20">
        <f>'4月'!D13</f>
        <v>30.8</v>
      </c>
      <c r="E13" s="21">
        <f>'4月'!E13</f>
        <v>1197</v>
      </c>
      <c r="F13" s="11">
        <f>'11月'!H13</f>
        <v>32.200000000000003</v>
      </c>
      <c r="G13" s="12">
        <f>'11月'!I13</f>
        <v>1161</v>
      </c>
      <c r="H13" s="11">
        <f>'11月'!J13</f>
        <v>32.295719844357976</v>
      </c>
      <c r="I13" s="12">
        <f>'11月'!K13</f>
        <v>1162</v>
      </c>
      <c r="J13" s="11">
        <f>'11月'!L13</f>
        <v>32.479821875869746</v>
      </c>
      <c r="K13" s="12">
        <f>'11月'!M13</f>
        <v>1167</v>
      </c>
      <c r="L13" s="15">
        <f>M13/'[1]12月'!$O$28*100</f>
        <v>32.450515751324225</v>
      </c>
      <c r="M13" s="12">
        <v>1164</v>
      </c>
      <c r="N13" s="17"/>
    </row>
    <row r="14" spans="1:14" s="5" customFormat="1" ht="12.75">
      <c r="A14" s="8" t="s">
        <v>11</v>
      </c>
      <c r="B14" s="20">
        <f ca="1">'4月'!B14</f>
        <v>35.799999999999997</v>
      </c>
      <c r="C14" s="10">
        <f>SUM(C5:C13)</f>
        <v>12899</v>
      </c>
      <c r="D14" s="20">
        <f>'4月'!D14</f>
        <v>37.200000000000003</v>
      </c>
      <c r="E14" s="10">
        <f>SUM(E5:E13)</f>
        <v>13009</v>
      </c>
      <c r="F14" s="11">
        <f>'11月'!H14</f>
        <v>39.1</v>
      </c>
      <c r="G14" s="10">
        <f>SUM(G5:G13)</f>
        <v>12981</v>
      </c>
      <c r="H14" s="11">
        <f>'10月'!J14</f>
        <v>39.1</v>
      </c>
      <c r="I14" s="10">
        <f>SUM(I5:I13)</f>
        <v>12966</v>
      </c>
      <c r="J14" s="11">
        <f>'11月'!L14</f>
        <v>39.196998577955284</v>
      </c>
      <c r="K14" s="10">
        <f>SUM(K5:K13)</f>
        <v>12955</v>
      </c>
      <c r="L14" s="15">
        <f>M14/'[1]12月'!$O$31*100</f>
        <v>39.207542593827682</v>
      </c>
      <c r="M14" s="10">
        <f>SUM(M5:M13)</f>
        <v>12933</v>
      </c>
      <c r="N14" s="17"/>
    </row>
    <row r="15" spans="1:14" s="5" customFormat="1" ht="12.75"/>
    <row r="16" spans="1:14" s="5" customFormat="1" ht="168.75" customHeight="1"/>
    <row r="17" spans="1:14" s="5" customFormat="1" ht="29.25" customHeight="1"/>
    <row r="18" spans="1:14" s="5" customFormat="1" ht="26.25" customHeight="1">
      <c r="A18" s="25" t="s">
        <v>12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4" s="5" customFormat="1" ht="12.75">
      <c r="A19" s="4"/>
      <c r="B19" s="26" t="str">
        <f>B3</f>
        <v>27年3月末日</v>
      </c>
      <c r="C19" s="26"/>
      <c r="D19" s="26" t="str">
        <f>D3</f>
        <v>29年3月末日</v>
      </c>
      <c r="E19" s="26"/>
      <c r="F19" s="26" t="str">
        <f>F3</f>
        <v>元年9月末日</v>
      </c>
      <c r="G19" s="26"/>
      <c r="H19" s="26" t="str">
        <f>H3</f>
        <v>元年10月末日</v>
      </c>
      <c r="I19" s="26"/>
      <c r="J19" s="26" t="str">
        <f>J3</f>
        <v>元年11月末日</v>
      </c>
      <c r="K19" s="26"/>
      <c r="L19" s="26" t="str">
        <f>L3</f>
        <v>元年12月末日</v>
      </c>
      <c r="M19" s="26"/>
    </row>
    <row r="20" spans="1:14" s="5" customFormat="1" ht="12.75">
      <c r="A20" s="6"/>
      <c r="B20" s="7" t="s">
        <v>1</v>
      </c>
      <c r="C20" s="7" t="s">
        <v>2</v>
      </c>
      <c r="D20" s="7" t="s">
        <v>1</v>
      </c>
      <c r="E20" s="7" t="s">
        <v>2</v>
      </c>
      <c r="F20" s="7" t="s">
        <v>1</v>
      </c>
      <c r="G20" s="7" t="s">
        <v>2</v>
      </c>
      <c r="H20" s="7" t="s">
        <v>1</v>
      </c>
      <c r="I20" s="7" t="s">
        <v>2</v>
      </c>
      <c r="J20" s="7" t="s">
        <v>1</v>
      </c>
      <c r="K20" s="7" t="s">
        <v>2</v>
      </c>
      <c r="L20" s="7" t="s">
        <v>1</v>
      </c>
      <c r="M20" s="7" t="s">
        <v>2</v>
      </c>
    </row>
    <row r="21" spans="1:14" s="5" customFormat="1" ht="12.75">
      <c r="A21" s="8" t="s">
        <v>3</v>
      </c>
      <c r="B21" s="20">
        <v>9.1999999999999993</v>
      </c>
      <c r="C21" s="21">
        <v>817</v>
      </c>
      <c r="D21" s="20">
        <f>'4月'!D21</f>
        <v>7.5</v>
      </c>
      <c r="E21" s="21">
        <f>'4月'!E21</f>
        <v>371</v>
      </c>
      <c r="F21" s="11">
        <f>'11月'!H21</f>
        <v>7.1</v>
      </c>
      <c r="G21" s="12">
        <f>'11月'!I21</f>
        <v>349</v>
      </c>
      <c r="H21" s="11">
        <f>'11月'!J21</f>
        <v>7.1355341398400665</v>
      </c>
      <c r="I21" s="12">
        <f>'11月'!K21</f>
        <v>348</v>
      </c>
      <c r="J21" s="11">
        <f>'11月'!L21</f>
        <v>7.028688524590164</v>
      </c>
      <c r="K21" s="12">
        <f>'11月'!M21</f>
        <v>343</v>
      </c>
      <c r="L21" s="11">
        <f>M21/'[1]12月'!$O$4*100</f>
        <v>7.0063694267515926</v>
      </c>
      <c r="M21" s="12">
        <v>341</v>
      </c>
      <c r="N21" s="16"/>
    </row>
    <row r="22" spans="1:14" s="5" customFormat="1" ht="12.75">
      <c r="A22" s="8" t="s">
        <v>4</v>
      </c>
      <c r="B22" s="20">
        <v>11.4</v>
      </c>
      <c r="C22" s="21">
        <v>546</v>
      </c>
      <c r="D22" s="20">
        <f>'4月'!D22</f>
        <v>10.7</v>
      </c>
      <c r="E22" s="21">
        <f>'4月'!E22</f>
        <v>491</v>
      </c>
      <c r="F22" s="11">
        <f>'11月'!H22</f>
        <v>9.4</v>
      </c>
      <c r="G22" s="12">
        <f>'11月'!I22</f>
        <v>396</v>
      </c>
      <c r="H22" s="11">
        <f>'11月'!J22</f>
        <v>9.3195975083852431</v>
      </c>
      <c r="I22" s="12">
        <f>'11月'!K22</f>
        <v>389</v>
      </c>
      <c r="J22" s="11">
        <f>'11月'!L22</f>
        <v>9.3403948001925841</v>
      </c>
      <c r="K22" s="12">
        <f>'11月'!M22</f>
        <v>388</v>
      </c>
      <c r="L22" s="11">
        <f>M22/'[1]12月'!$O$7*100</f>
        <v>9.4330518697225578</v>
      </c>
      <c r="M22" s="12">
        <v>391</v>
      </c>
      <c r="N22" s="16"/>
    </row>
    <row r="23" spans="1:14" s="5" customFormat="1" ht="12.75">
      <c r="A23" s="8" t="s">
        <v>5</v>
      </c>
      <c r="B23" s="20">
        <v>4.7</v>
      </c>
      <c r="C23" s="21">
        <v>51</v>
      </c>
      <c r="D23" s="20">
        <f>'4月'!D23</f>
        <v>5.6</v>
      </c>
      <c r="E23" s="21">
        <f>'4月'!E23</f>
        <v>59</v>
      </c>
      <c r="F23" s="11">
        <f>'11月'!H23</f>
        <v>5.9</v>
      </c>
      <c r="G23" s="12">
        <f>'11月'!I23</f>
        <v>57</v>
      </c>
      <c r="H23" s="11">
        <f>'11月'!J23</f>
        <v>5.6759545923632606</v>
      </c>
      <c r="I23" s="12">
        <f>'11月'!K23</f>
        <v>55</v>
      </c>
      <c r="J23" s="11">
        <f>'11月'!L23</f>
        <v>5.6818181818181817</v>
      </c>
      <c r="K23" s="12">
        <f>'11月'!M23</f>
        <v>55</v>
      </c>
      <c r="L23" s="11">
        <f>M23/'[1]12月'!$O$10*100</f>
        <v>5.7053941908713695</v>
      </c>
      <c r="M23" s="12">
        <v>55</v>
      </c>
      <c r="N23" s="16"/>
    </row>
    <row r="24" spans="1:14" s="5" customFormat="1" ht="12.75">
      <c r="A24" s="8" t="s">
        <v>6</v>
      </c>
      <c r="B24" s="20">
        <v>13</v>
      </c>
      <c r="C24" s="21">
        <v>727</v>
      </c>
      <c r="D24" s="20">
        <f>'4月'!D24</f>
        <v>12.5</v>
      </c>
      <c r="E24" s="21">
        <f>'4月'!E24</f>
        <v>672</v>
      </c>
      <c r="F24" s="11">
        <f>'11月'!H24</f>
        <v>11.4</v>
      </c>
      <c r="G24" s="12">
        <f>'11月'!I24</f>
        <v>592</v>
      </c>
      <c r="H24" s="11">
        <f>'11月'!J24</f>
        <v>11.388244392884763</v>
      </c>
      <c r="I24" s="12">
        <f>'11月'!K24</f>
        <v>589</v>
      </c>
      <c r="J24" s="11">
        <f>'11月'!L24</f>
        <v>11.261872455902306</v>
      </c>
      <c r="K24" s="12">
        <f>'11月'!M24</f>
        <v>581</v>
      </c>
      <c r="L24" s="11">
        <f>M24/'[1]12月'!$O$13*100</f>
        <v>11.190845616757176</v>
      </c>
      <c r="M24" s="12">
        <v>577</v>
      </c>
      <c r="N24" s="16"/>
    </row>
    <row r="25" spans="1:14" s="5" customFormat="1" ht="12.75">
      <c r="A25" s="8" t="s">
        <v>7</v>
      </c>
      <c r="B25" s="20">
        <v>10.6</v>
      </c>
      <c r="C25" s="21">
        <v>902</v>
      </c>
      <c r="D25" s="20">
        <f>'4月'!D25</f>
        <v>10.4</v>
      </c>
      <c r="E25" s="21">
        <f>'4月'!E25</f>
        <v>869</v>
      </c>
      <c r="F25" s="11">
        <f>'11月'!H25</f>
        <v>9.9</v>
      </c>
      <c r="G25" s="12">
        <f>'11月'!I25</f>
        <v>764</v>
      </c>
      <c r="H25" s="11">
        <f>'11月'!J25</f>
        <v>9.94424996758719</v>
      </c>
      <c r="I25" s="12">
        <f>'11月'!K25</f>
        <v>767</v>
      </c>
      <c r="J25" s="11">
        <f>'11月'!L25</f>
        <v>9.9300880372863798</v>
      </c>
      <c r="K25" s="12">
        <f>'11月'!M25</f>
        <v>767</v>
      </c>
      <c r="L25" s="11">
        <f>M25/'[1]12月'!$O$16*100</f>
        <v>9.8973892713339389</v>
      </c>
      <c r="M25" s="12">
        <v>762</v>
      </c>
      <c r="N25" s="16"/>
    </row>
    <row r="26" spans="1:14" s="5" customFormat="1" ht="12.75">
      <c r="A26" s="8" t="s">
        <v>8</v>
      </c>
      <c r="B26" s="20">
        <v>9.8000000000000007</v>
      </c>
      <c r="C26" s="21">
        <v>400</v>
      </c>
      <c r="D26" s="20">
        <f>'4月'!D26</f>
        <v>9.6999999999999993</v>
      </c>
      <c r="E26" s="21">
        <f>'4月'!E26</f>
        <v>368</v>
      </c>
      <c r="F26" s="11">
        <f>'11月'!H26</f>
        <v>9.8000000000000007</v>
      </c>
      <c r="G26" s="12">
        <f>'11月'!I26</f>
        <v>372</v>
      </c>
      <c r="H26" s="11">
        <f>'11月'!J26</f>
        <v>9.7605893186003687</v>
      </c>
      <c r="I26" s="12">
        <f>'11月'!K26</f>
        <v>371</v>
      </c>
      <c r="J26" s="11">
        <f>'11月'!L26</f>
        <v>9.6995255666842386</v>
      </c>
      <c r="K26" s="12">
        <f>'11月'!M26</f>
        <v>368</v>
      </c>
      <c r="L26" s="11">
        <f>M26/'[1]12月'!$O$19*100</f>
        <v>9.7894736842105257</v>
      </c>
      <c r="M26" s="12">
        <v>372</v>
      </c>
      <c r="N26" s="16"/>
    </row>
    <row r="27" spans="1:14" s="5" customFormat="1" ht="12.75">
      <c r="A27" s="8" t="s">
        <v>9</v>
      </c>
      <c r="B27" s="20">
        <v>9.8000000000000007</v>
      </c>
      <c r="C27" s="21">
        <v>135</v>
      </c>
      <c r="D27" s="20">
        <f>'4月'!D27</f>
        <v>8.8000000000000007</v>
      </c>
      <c r="E27" s="21">
        <f>'4月'!E27</f>
        <v>117</v>
      </c>
      <c r="F27" s="11">
        <f>'11月'!H27</f>
        <v>8.4</v>
      </c>
      <c r="G27" s="12">
        <f>'11月'!I27</f>
        <v>99</v>
      </c>
      <c r="H27" s="11">
        <f>'11月'!J27</f>
        <v>8.4398976982097178</v>
      </c>
      <c r="I27" s="12">
        <f>'11月'!K27</f>
        <v>99</v>
      </c>
      <c r="J27" s="11">
        <f>'11月'!L27</f>
        <v>8.3760683760683747</v>
      </c>
      <c r="K27" s="12">
        <f>'11月'!M27</f>
        <v>98</v>
      </c>
      <c r="L27" s="11">
        <f>M27/'[1]12月'!$O$22*100</f>
        <v>8.297690333618478</v>
      </c>
      <c r="M27" s="12">
        <v>97</v>
      </c>
      <c r="N27" s="16"/>
    </row>
    <row r="28" spans="1:14" s="5" customFormat="1" ht="12.75">
      <c r="A28" s="8" t="s">
        <v>10</v>
      </c>
      <c r="B28" s="20">
        <v>7.7</v>
      </c>
      <c r="C28" s="21">
        <v>135</v>
      </c>
      <c r="D28" s="20">
        <f>'4月'!D28</f>
        <v>7.5</v>
      </c>
      <c r="E28" s="21">
        <f>'4月'!E28</f>
        <v>128</v>
      </c>
      <c r="F28" s="11">
        <f>'11月'!H28</f>
        <v>8.1</v>
      </c>
      <c r="G28" s="12">
        <f>'11月'!I28</f>
        <v>130</v>
      </c>
      <c r="H28" s="11">
        <f>'11月'!J28</f>
        <v>8.1936685288640589</v>
      </c>
      <c r="I28" s="12">
        <f>'11月'!K28</f>
        <v>132</v>
      </c>
      <c r="J28" s="11">
        <f>'11月'!L28</f>
        <v>8.2038533250466124</v>
      </c>
      <c r="K28" s="12">
        <f>'11月'!M28</f>
        <v>132</v>
      </c>
      <c r="L28" s="11">
        <f>M28/'[1]12月'!$O$25*100</f>
        <v>8.2551594746716699</v>
      </c>
      <c r="M28" s="12">
        <v>132</v>
      </c>
      <c r="N28" s="16"/>
    </row>
    <row r="29" spans="1:14" s="5" customFormat="1" ht="12.75">
      <c r="A29" s="24" t="s">
        <v>19</v>
      </c>
      <c r="B29" s="9">
        <v>11.2</v>
      </c>
      <c r="C29" s="10">
        <v>441</v>
      </c>
      <c r="D29" s="20">
        <f>'4月'!D29</f>
        <v>10.6</v>
      </c>
      <c r="E29" s="21">
        <f>'4月'!E29</f>
        <v>410</v>
      </c>
      <c r="F29" s="11">
        <f>'11月'!H29</f>
        <v>10.9</v>
      </c>
      <c r="G29" s="12">
        <f>'11月'!I29</f>
        <v>391</v>
      </c>
      <c r="H29" s="11">
        <f>'11月'!J29</f>
        <v>10.728182323513062</v>
      </c>
      <c r="I29" s="12">
        <f>'11月'!K29</f>
        <v>386</v>
      </c>
      <c r="J29" s="11">
        <f>'11月'!L29</f>
        <v>10.743111605900362</v>
      </c>
      <c r="K29" s="12">
        <f>'11月'!M29</f>
        <v>386</v>
      </c>
      <c r="L29" s="11">
        <f>M29/'[1]12月'!$O$28*100</f>
        <v>10.733203233900195</v>
      </c>
      <c r="M29" s="12">
        <v>385</v>
      </c>
      <c r="N29" s="16"/>
    </row>
    <row r="30" spans="1:14" s="5" customFormat="1" ht="12.75">
      <c r="A30" s="8" t="s">
        <v>11</v>
      </c>
      <c r="B30" s="20">
        <f>'4月'!B30</f>
        <v>10.3</v>
      </c>
      <c r="C30" s="10">
        <f>SUM(C21:C29)</f>
        <v>4154</v>
      </c>
      <c r="D30" s="20">
        <f>'4月'!D30</f>
        <v>10</v>
      </c>
      <c r="E30" s="10">
        <f>SUM(E21:E29)</f>
        <v>3485</v>
      </c>
      <c r="F30" s="11">
        <f>'11月'!H30</f>
        <v>9.5</v>
      </c>
      <c r="G30" s="10">
        <f>SUM(G21:G29)</f>
        <v>3150</v>
      </c>
      <c r="H30" s="11">
        <f>'11月'!J30</f>
        <v>9.4777562862669242</v>
      </c>
      <c r="I30" s="10">
        <f>SUM(I21:I29)</f>
        <v>3136</v>
      </c>
      <c r="J30" s="11">
        <f>'11月'!L30</f>
        <v>9.4339051768479028</v>
      </c>
      <c r="K30" s="10">
        <f>SUM(K21:K29)</f>
        <v>3118</v>
      </c>
      <c r="L30" s="11">
        <f>M30/'[1]12月'!$O$31*100</f>
        <v>9.434305462923664</v>
      </c>
      <c r="M30" s="10">
        <f>SUM(M21:M29)</f>
        <v>3112</v>
      </c>
      <c r="N30" s="16"/>
    </row>
    <row r="31" spans="1:14" s="5" customFormat="1" ht="12.75">
      <c r="N31" s="16"/>
    </row>
    <row r="32" spans="1:14" s="5" customFormat="1" ht="168.75" customHeight="1"/>
    <row r="33" s="5" customFormat="1" ht="12.75"/>
    <row r="34" s="5" customFormat="1" ht="12.75"/>
    <row r="35" s="5" customFormat="1" ht="12.75"/>
    <row r="36" s="5" customFormat="1" ht="12.75"/>
    <row r="37" s="5" customFormat="1" ht="12.75"/>
    <row r="38" s="5" customFormat="1" ht="12.75"/>
    <row r="39" s="5" customFormat="1" ht="12.75"/>
    <row r="40" s="5" customFormat="1" ht="12.75"/>
    <row r="41" s="5" customFormat="1" ht="12.75"/>
    <row r="42" s="5" customFormat="1" ht="12.75"/>
    <row r="43" s="5" customFormat="1" ht="12.75"/>
    <row r="44" s="5" customFormat="1" ht="12.75"/>
    <row r="45" s="5" customFormat="1" ht="12.75"/>
    <row r="46" s="5" customFormat="1" ht="12.75"/>
    <row r="47" s="5" customFormat="1" ht="12.75"/>
    <row r="48" s="5" customFormat="1" ht="12.75"/>
    <row r="49" s="5" customFormat="1" ht="12.75"/>
    <row r="50" s="5" customFormat="1" ht="12.75"/>
    <row r="51" s="5" customFormat="1" ht="12.75"/>
    <row r="52" s="5" customFormat="1" ht="12.75"/>
    <row r="53" s="5" customFormat="1" ht="12.75"/>
    <row r="54" s="5" customFormat="1" ht="12.75"/>
    <row r="55" s="5" customFormat="1" ht="12.75"/>
    <row r="56" s="5" customFormat="1" ht="12.75"/>
    <row r="57" s="5" customFormat="1" ht="12.75"/>
    <row r="58" s="5" customFormat="1" ht="12.75"/>
    <row r="59" s="5" customFormat="1" ht="12.75"/>
    <row r="60" s="5" customFormat="1" ht="12.75"/>
    <row r="61" s="5" customFormat="1" ht="12.75"/>
    <row r="62" s="5" customFormat="1" ht="12.75"/>
    <row r="63" s="5" customFormat="1" ht="12.75"/>
    <row r="64" s="5" customFormat="1" ht="12.75"/>
    <row r="65" s="5" customFormat="1" ht="12.75"/>
    <row r="66" s="5" customFormat="1" ht="12.75"/>
    <row r="67" s="5" customFormat="1" ht="12.75"/>
    <row r="68" s="5" customFormat="1" ht="12.75"/>
    <row r="69" s="5" customFormat="1" ht="12.75"/>
    <row r="70" s="5" customFormat="1" ht="12.75"/>
    <row r="71" s="5" customFormat="1" ht="12.75"/>
    <row r="72" s="5" customFormat="1" ht="12.75"/>
    <row r="73" s="5" customFormat="1" ht="12.75"/>
    <row r="74" s="5" customFormat="1" ht="12.75"/>
    <row r="75" s="5" customFormat="1" ht="12.75"/>
    <row r="76" s="5" customFormat="1" ht="12.75"/>
    <row r="77" s="5" customFormat="1" ht="12.75"/>
    <row r="78" s="5" customFormat="1" ht="12.75"/>
    <row r="79" s="5" customFormat="1" ht="12.75"/>
    <row r="80" s="5" customFormat="1" ht="12.75"/>
    <row r="81" s="5" customFormat="1" ht="12.75"/>
    <row r="82" s="5" customFormat="1" ht="12.75"/>
    <row r="83" s="5" customFormat="1" ht="12.75"/>
    <row r="84" s="5" customFormat="1" ht="12.75"/>
    <row r="85" s="5" customFormat="1" ht="12.75"/>
    <row r="86" s="5" customFormat="1" ht="12.75"/>
    <row r="87" s="5" customFormat="1" ht="12.75"/>
    <row r="88" s="5" customFormat="1" ht="12.75"/>
    <row r="89" s="5" customFormat="1" ht="12.75"/>
    <row r="90" s="5" customFormat="1" ht="12.75"/>
    <row r="91" s="5" customFormat="1" ht="12.75"/>
    <row r="92" s="5" customFormat="1" ht="12.75"/>
    <row r="93" s="5" customFormat="1" ht="12.75"/>
    <row r="94" s="5" customFormat="1" ht="12.75"/>
    <row r="95" s="5" customFormat="1" ht="12.75"/>
    <row r="96" s="5" customFormat="1" ht="12.75"/>
    <row r="97" s="5" customFormat="1" ht="12.75"/>
    <row r="98" s="5" customFormat="1" ht="12.75"/>
    <row r="99" s="5" customFormat="1" ht="12.75"/>
    <row r="100" s="5" customFormat="1" ht="12.75"/>
    <row r="101" s="5" customFormat="1" ht="12.75"/>
    <row r="102" s="5" customFormat="1" ht="12.75"/>
    <row r="103" s="5" customFormat="1" ht="12.75"/>
    <row r="104" s="5" customFormat="1" ht="12.75"/>
    <row r="105" s="5" customFormat="1" ht="12.75"/>
    <row r="106" s="5" customFormat="1" ht="12.75"/>
    <row r="107" s="5" customFormat="1" ht="12.75"/>
    <row r="108" s="5" customFormat="1" ht="12.75"/>
    <row r="109" s="5" customFormat="1" ht="12.75"/>
    <row r="110" s="5" customFormat="1" ht="12.75"/>
    <row r="111" s="13" customFormat="1" ht="11.25"/>
    <row r="112" s="13" customFormat="1" ht="11.25"/>
    <row r="113" s="13" customFormat="1" ht="11.25"/>
    <row r="114" s="13" customFormat="1" ht="11.25"/>
    <row r="115" s="13" customFormat="1" ht="11.25"/>
    <row r="116" s="13" customFormat="1" ht="11.25"/>
    <row r="117" s="13" customFormat="1" ht="11.25"/>
    <row r="118" s="13" customFormat="1" ht="11.25"/>
    <row r="119" s="13" customFormat="1" ht="11.25"/>
    <row r="120" s="13" customFormat="1" ht="11.25"/>
    <row r="121" s="13" customFormat="1" ht="11.25"/>
    <row r="122" s="13" customFormat="1" ht="11.25"/>
    <row r="123" s="13" customFormat="1" ht="11.25"/>
    <row r="124" s="13" customFormat="1" ht="11.25"/>
    <row r="125" s="13" customFormat="1" ht="11.25"/>
    <row r="126" s="13" customFormat="1" ht="11.25"/>
    <row r="127" s="13" customFormat="1" ht="11.25"/>
    <row r="128" s="13" customFormat="1" ht="11.25"/>
    <row r="129" s="13" customFormat="1" ht="11.25"/>
    <row r="130" s="13" customFormat="1" ht="11.25"/>
    <row r="131" s="13" customFormat="1" ht="11.25"/>
    <row r="132" s="13" customFormat="1" ht="11.25"/>
    <row r="133" s="13" customFormat="1" ht="11.25"/>
    <row r="134" s="13" customFormat="1" ht="11.25"/>
    <row r="135" s="13" customFormat="1" ht="11.25"/>
    <row r="136" s="13" customFormat="1" ht="11.25"/>
    <row r="137" s="13" customFormat="1" ht="11.25"/>
    <row r="138" s="13" customFormat="1" ht="11.25"/>
    <row r="139" s="13" customFormat="1" ht="11.25"/>
    <row r="140" s="13" customFormat="1" ht="11.25"/>
    <row r="141" s="13" customFormat="1" ht="11.25"/>
  </sheetData>
  <mergeCells count="14">
    <mergeCell ref="A2:M2"/>
    <mergeCell ref="B3:C3"/>
    <mergeCell ref="D3:E3"/>
    <mergeCell ref="F3:G3"/>
    <mergeCell ref="H3:I3"/>
    <mergeCell ref="J3:K3"/>
    <mergeCell ref="L3:M3"/>
    <mergeCell ref="A18:M18"/>
    <mergeCell ref="B19:C19"/>
    <mergeCell ref="D19:E19"/>
    <mergeCell ref="F19:G19"/>
    <mergeCell ref="H19:I19"/>
    <mergeCell ref="J19:K19"/>
    <mergeCell ref="L19:M19"/>
  </mergeCells>
  <phoneticPr fontId="10"/>
  <printOptions horizontalCentered="1"/>
  <pageMargins left="0.20196850393700802" right="0.23622047244094502" top="0.22795275590551212" bottom="0.19724409448818914" header="0.18818897637795301" footer="0.15748031496063003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2457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汰玖人</dc:creator>
  <cp:lastModifiedBy>藤原　茅里</cp:lastModifiedBy>
  <cp:revision>279</cp:revision>
  <cp:lastPrinted>2020-03-05T05:19:22Z</cp:lastPrinted>
  <dcterms:created xsi:type="dcterms:W3CDTF">2008-12-09T11:14:37Z</dcterms:created>
  <dcterms:modified xsi:type="dcterms:W3CDTF">2020-04-21T07:24:44Z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情報 1">
    <vt:lpwstr/>
  </property>
  <property fmtid="{D5CDD505-2E9C-101B-9397-08002B2CF9AE}" pid="3" name="情報 2">
    <vt:lpwstr/>
  </property>
  <property fmtid="{D5CDD505-2E9C-101B-9397-08002B2CF9AE}" pid="4" name="情報 3">
    <vt:lpwstr/>
  </property>
  <property fmtid="{D5CDD505-2E9C-101B-9397-08002B2CF9AE}" pid="5" name="情報 4">
    <vt:lpwstr/>
  </property>
</Properties>
</file>