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ity.kamaishi.iwate.jp\f000\F102_財政課\R07_F102_財政課\2029機密性2（財）決算担当\☆各種照会\080304☆【ご対応依頼（313〆（厳守）：県⇒市町村）】34 令和６年度財政状況資料集の作成・公表について（依頼）\04_確認依頼\02_回答\"/>
    </mc:Choice>
  </mc:AlternateContent>
  <xr:revisionPtr revIDLastSave="0" documentId="13_ncr:1_{2C4015FA-BC77-4508-9366-06113797CD06}"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7" i="10"/>
  <c r="BE36" i="10"/>
  <c r="C36" i="10"/>
  <c r="BE35" i="10"/>
  <c r="C35" i="10"/>
  <c r="CO34" i="10"/>
  <c r="CO35" i="10" s="1"/>
  <c r="CO36" i="10" s="1"/>
  <c r="CO37" i="10" s="1"/>
  <c r="CO38" i="10" s="1"/>
  <c r="BW34" i="10"/>
  <c r="BW35" i="10" s="1"/>
  <c r="BW36" i="10" s="1"/>
  <c r="BW37" i="10" s="1"/>
  <c r="BW38" i="10" s="1"/>
  <c r="C34" i="10"/>
  <c r="AM34" i="10" l="1"/>
  <c r="AM35" i="10" s="1"/>
  <c r="AM36" i="10" s="1"/>
  <c r="U34" i="10"/>
  <c r="U35" i="10" s="1"/>
  <c r="U36" i="10" s="1"/>
  <c r="U37"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<sst xmlns="http://schemas.openxmlformats.org/spreadsheetml/2006/main" count="1085" uniqueCount="568">
  <si>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</si>
  <si>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</si>
  <si>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</si>
  <si>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</si>
  <si>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</si>
  <si>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</si>
  <si>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</si>
  <si>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</si>
  <si>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</si>
  <si>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</si>
  <si>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</si>
  <si>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</si>
  <si>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</si>
  <si>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</si>
  <si>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</si>
  <si>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</si>
  <si>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</si>
  <si>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</si>
  <si>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</si>
  <si>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</si>
  <si>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</si>
  <si>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</si>
  <si>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</si>
  <si>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</si>
  <si>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</si>
  <si>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</si>
  <si>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</si>
  <si>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</si>
  <si>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</si>
  <si>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</si>
  <si>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</si>
  <si>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</si>
  <si>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</si>
  <si>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</si>
  <si>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</si>
  <si>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</si>
  <si>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</si>
  <si>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</si>
  <si>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</si>
  <si>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</si>
  <si>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</si>
  <si>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</si>
  <si>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</si>
  <si>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</si>
  <si>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</si>
  <si>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</si>
  <si>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</si>
  <si>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</si>
  <si>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</si>
  <si>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</si>
  <si>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</si>
  <si>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</si>
  <si>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</si>
  <si>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</si>
  <si>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</si>
  <si>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</si>
  <si>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</si>
  <si>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</si>
  <si>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</si>
  <si>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</si>
  <si>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</si>
  <si>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</si>
  <si>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</si>
  <si>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</si>
  <si>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</si>
  <si>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</si>
  <si>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</si>
  <si>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</si>
  <si>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</si>
  <si>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</si>
  <si>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</si>
  <si>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</si>
  <si>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</si>
  <si>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</si>
  <si>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</si>
  <si>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</si>
  <si>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</si>
  <si>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</si>
  <si>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</si>
  <si>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</si>
  <si>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</si>
  <si>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</si>
  <si>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</si>
  <si>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</si>
  <si>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</si>
  <si>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</si>
  <si>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</si>
  <si>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</si>
  <si>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</si>
  <si>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</si>
  <si>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</si>
  <si>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</si>
  <si>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</si>
  <si>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</si>
  <si>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釜石市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</si>
  <si>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</si>
  <si>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</si>
  <si>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</si>
  <si>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</si>
  <si>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</si>
  <si>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</si>
  <si>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</si>
  <si>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</si>
  <si>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</si>
  <si>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</si>
  <si>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</si>
  <si>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</si>
  <si>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</si>
  <si>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</si>
  <si>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</si>
  <si>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</si>
  <si>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</si>
  <si>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</si>
  <si>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</si>
  <si>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</si>
  <si>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</si>
  <si>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</si>
  <si>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</si>
  <si>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</si>
  <si>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</si>
  <si>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</si>
  <si>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</si>
  <si>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</si>
  <si>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</si>
  <si>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</si>
  <si>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</si>
  <si>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</si>
  <si>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</si>
  <si>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</si>
  <si>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</si>
  <si>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</si>
  <si>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</si>
  <si>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</si>
  <si>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</si>
  <si>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</si>
  <si>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</si>
  <si>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</si>
  <si>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</si>
  <si>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</si>
  <si>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</si>
  <si>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</si>
  <si>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</si>
  <si>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</si>
  <si>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</si>
  <si>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</si>
  <si>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</si>
  <si>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</si>
  <si>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</si>
  <si>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</si>
  <si>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</si>
  <si>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</si>
  <si>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</si>
  <si>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</si>
  <si>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</si>
  <si>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</si>
  <si>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</si>
  <si>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</si>
  <si>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</si>
  <si>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</si>
  <si>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</si>
  <si>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</si>
  <si>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</si>
  <si>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</si>
  <si>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</si>
  <si>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</si>
  <si>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</si>
  <si>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</si>
  <si>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</si>
  <si>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</si>
  <si>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</si>
  <si>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</si>
  <si>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</si>
  <si>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</si>
  <si>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</si>
  <si>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</si>
  <si>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</si>
  <si>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</si>
  <si>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</si>
  <si>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</si>
  <si>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</si>
  <si>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</si>
  <si>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</si>
  <si>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</si>
  <si>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</si>
  <si>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</si>
  <si>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</si>
  <si>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</si>
  <si>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</si>
  <si>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</si>
  <si>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</si>
  <si>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</si>
  <si>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</si>
  <si>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</si>
  <si>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</si>
  <si>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</si>
  <si>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</si>
  <si>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</si>
  <si>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</si>
  <si>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</si>
  <si>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</si>
  <si>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</si>
  <si>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</si>
  <si>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</si>
  <si>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岩手県釜石市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</si>
  <si>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</si>
  <si>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</si>
  <si>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</si>
  <si>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</si>
  <si>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</si>
  <si>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</si>
  <si>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</si>
  <si>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</si>
  <si>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</si>
  <si>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</si>
  <si>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</si>
  <si>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</si>
  <si>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</si>
  <si>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</si>
  <si>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</si>
  <si>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</si>
  <si>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</si>
  <si>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</si>
  <si>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</si>
  <si>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</si>
  <si>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</si>
  <si>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</si>
  <si>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</si>
  <si>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</si>
  <si>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</si>
  <si>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</si>
  <si>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</si>
  <si>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</si>
  <si>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</si>
  <si>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</si>
  <si>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</si>
  <si>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</si>
  <si>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</si>
  <si>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</si>
  <si>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</si>
  <si>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</si>
  <si>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</si>
  <si>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</si>
  <si>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</si>
  <si>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</si>
  <si>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</si>
  <si>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</si>
  <si>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</si>
  <si>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</si>
  <si>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</si>
  <si>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</si>
  <si>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</si>
  <si>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</si>
  <si>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</si>
  <si>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</si>
  <si>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</si>
  <si>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</si>
  <si>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</si>
  <si>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</si>
  <si>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</si>
  <si>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</si>
  <si>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</si>
  <si>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</si>
  <si>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</si>
  <si>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</si>
  <si>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</si>
  <si>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</si>
  <si>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</si>
  <si>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</si>
  <si>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</si>
  <si>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</si>
  <si>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</si>
  <si>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</si>
  <si>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</si>
  <si>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</si>
  <si>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</si>
  <si>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</si>
  <si>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</si>
  <si>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</si>
  <si>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</si>
  <si>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</si>
  <si>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</si>
  <si>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</si>
  <si>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</si>
  <si>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</si>
  <si>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</si>
  <si>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</si>
  <si>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</si>
  <si>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</si>
  <si>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</si>
  <si>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</si>
  <si>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</si>
  <si>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</si>
  <si>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</si>
  <si>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</si>
  <si>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</si>
  <si>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</si>
  <si>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</si>
  <si>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</si>
  <si>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</si>
  <si>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</si>
  <si>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</si>
  <si>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</si>
  <si>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</si>
  <si>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</si>
  <si>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</si>
  <si>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</si>
  <si>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</si>
  <si>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</si>
  <si>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</si>
  <si>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</si>
  <si>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</si>
  <si>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</si>
  <si>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</si>
  <si>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</si>
  <si>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</si>
  <si>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</si>
  <si>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</si>
  <si>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</si>
  <si>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</si>
  <si>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</si>
  <si>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</si>
  <si>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</si>
  <si>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</si>
  <si>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</si>
  <si>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</si>
  <si>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</si>
  <si>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</si>
  <si>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</si>
  <si>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</si>
  <si>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</si>
  <si>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</si>
  <si>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</si>
  <si>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</si>
  <si>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</si>
  <si>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</si>
  <si>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</si>
  <si>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</si>
  <si>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</si>
  <si>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</si>
  <si>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</si>
  <si>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</si>
  <si>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</si>
  <si>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</si>
  <si>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</si>
  <si>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</si>
  <si>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</si>
  <si>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</si>
  <si>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</si>
  <si>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</si>
  <si>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</si>
  <si>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</si>
  <si>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</si>
  <si>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</si>
  <si>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</si>
  <si>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岩手県釜石市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</si>
  <si>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</si>
  <si>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</si>
  <si>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</si>
  <si>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</si>
  <si>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</si>
  <si>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</si>
  <si>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</si>
  <si>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</si>
  <si>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</si>
  <si>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</si>
  <si>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</si>
  <si>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</si>
  <si>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</si>
  <si>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</si>
  <si>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</si>
  <si>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</si>
  <si>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</si>
  <si>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</si>
  <si>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</si>
  <si>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</si>
  <si>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</si>
  <si>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</si>
  <si>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</si>
  <si>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</si>
  <si>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</si>
  <si>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</si>
  <si>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</si>
  <si>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</si>
  <si>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</si>
  <si>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</si>
  <si>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</si>
  <si>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</si>
  <si>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</si>
  <si>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</si>
  <si>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</si>
  <si>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後期高齢者医療事業特別会計</t>
    <phoneticPr fontId="5"/>
  </si>
  <si>
    <t>介護保険事業特別会計（介護サービス事業勘定)</t>
    <phoneticPr fontId="5"/>
  </si>
  <si>
    <t>水道事業会計</t>
    <phoneticPr fontId="5"/>
  </si>
  <si>
    <t>法適用企業</t>
    <phoneticPr fontId="5"/>
  </si>
  <si>
    <t>公共下水道事業会計</t>
    <phoneticPr fontId="5"/>
  </si>
  <si>
    <t>漁業集落排水事業会計</t>
    <phoneticPr fontId="5"/>
  </si>
  <si>
    <t>魚市場事業特別会計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</si>
  <si>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</si>
  <si>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</si>
  <si>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</si>
  <si>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</si>
  <si>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</si>
  <si>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</si>
  <si>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</si>
  <si>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</si>
  <si>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</si>
  <si>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</si>
  <si>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</si>
  <si>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</si>
  <si>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</si>
  <si>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</si>
  <si>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</si>
  <si>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</si>
  <si>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</si>
  <si>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</si>
  <si>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</si>
  <si>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</si>
  <si>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</si>
  <si>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</si>
  <si>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</si>
  <si>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</si>
  <si>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</si>
  <si>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</si>
  <si>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</si>
  <si>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</si>
  <si>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</si>
  <si>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</si>
  <si>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</si>
  <si>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</si>
  <si>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</si>
  <si>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</si>
  <si>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</si>
  <si>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</si>
  <si>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</si>
  <si>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</si>
  <si>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</si>
  <si>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</si>
  <si>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</si>
  <si>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</si>
  <si>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</si>
  <si>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</si>
  <si>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</si>
  <si>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</si>
  <si>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</si>
  <si>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</si>
  <si>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</si>
  <si>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</si>
  <si>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</si>
  <si>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</si>
  <si>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</si>
  <si>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</si>
  <si>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</si>
  <si>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</si>
  <si>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</si>
  <si>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</si>
  <si>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</si>
  <si>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</si>
  <si>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</si>
  <si>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</si>
  <si>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</si>
  <si>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</si>
  <si>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</si>
  <si>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</si>
  <si>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</si>
  <si>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</si>
  <si>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</si>
  <si>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</si>
  <si>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</si>
  <si>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</si>
  <si>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</si>
  <si>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</si>
  <si>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</si>
  <si>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</si>
  <si>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</si>
  <si>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</si>
  <si>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</si>
  <si>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</si>
  <si>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</si>
  <si>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</si>
  <si>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</si>
  <si>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</si>
  <si>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</si>
  <si>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</si>
  <si>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</si>
  <si>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</si>
  <si>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</si>
  <si>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</si>
  <si>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</si>
  <si>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</si>
  <si>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</si>
  <si>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</si>
  <si>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</si>
  <si>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</si>
  <si>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</si>
  <si>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</si>
  <si>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</si>
  <si>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</si>
  <si>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</si>
  <si>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</si>
  <si>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</si>
  <si>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</si>
  <si>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</si>
  <si>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</si>
  <si>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</si>
  <si>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</si>
  <si>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</si>
  <si>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</si>
  <si>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</si>
  <si>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</si>
  <si>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</si>
  <si>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</si>
  <si>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</si>
  <si>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</si>
  <si>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</si>
  <si>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</si>
  <si>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</si>
  <si>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</si>
  <si>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</si>
  <si>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</si>
  <si>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</si>
  <si>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</si>
  <si>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</si>
  <si>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</si>
  <si>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</si>
  <si>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</si>
  <si>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</si>
  <si>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</si>
  <si>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</si>
  <si>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</si>
  <si>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</si>
  <si>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</si>
  <si>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</si>
  <si>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</si>
  <si>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</si>
  <si>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6.26</t>
  </si>
  <si>
    <t>▲ 16.14</t>
  </si>
  <si>
    <t>▲ 0.28</t>
  </si>
  <si>
    <t>水道事業会計</t>
  </si>
  <si>
    <t>一般会計</t>
  </si>
  <si>
    <t>公共下水道事業会計</t>
  </si>
  <si>
    <t>漁業集落排水事業会計</t>
  </si>
  <si>
    <t>国民健康保険事業特別会計</t>
  </si>
  <si>
    <t>介護保険事業特別会計（介護保険事業勘定）</t>
  </si>
  <si>
    <t>後期高齢者医療事業特別会計</t>
  </si>
  <si>
    <t>介護保険事業特別会計（介護サービス事業勘定)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</si>
  <si>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</si>
  <si>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</si>
  <si>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</si>
  <si>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</si>
  <si>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</si>
  <si>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</si>
  <si>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</si>
  <si>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</si>
  <si>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釜石大槌地区行政事務組合</t>
    <rPh sb="0" eb="2">
      <t>カマイシ</t>
    </rPh>
    <rPh sb="2" eb="4">
      <t>オオツチ</t>
    </rPh>
    <rPh sb="4" eb="6">
      <t>チク</t>
    </rPh>
    <rPh sb="6" eb="8">
      <t>ギョウセイ</t>
    </rPh>
    <rPh sb="8" eb="12">
      <t>ジムクミアイ</t>
    </rPh>
    <phoneticPr fontId="2"/>
  </si>
  <si>
    <t>岩手沿岸南部広域環境組合</t>
    <rPh sb="0" eb="2">
      <t>イワテ</t>
    </rPh>
    <rPh sb="2" eb="4">
      <t>エンガン</t>
    </rPh>
    <rPh sb="4" eb="6">
      <t>ナンブ</t>
    </rPh>
    <rPh sb="6" eb="8">
      <t>コウイキ</t>
    </rPh>
    <rPh sb="8" eb="10">
      <t>カンキョウ</t>
    </rPh>
    <rPh sb="10" eb="12">
      <t>クミアイ</t>
    </rPh>
    <phoneticPr fontId="2"/>
  </si>
  <si>
    <t>岩手県市町村総合事務組合（一般会計）</t>
    <rPh sb="0" eb="3">
      <t>イワテケン</t>
    </rPh>
    <rPh sb="3" eb="6">
      <t>シチョウソン</t>
    </rPh>
    <rPh sb="6" eb="8">
      <t>ソウゴウ</t>
    </rPh>
    <rPh sb="8" eb="12">
      <t>ジムクミアイ</t>
    </rPh>
    <rPh sb="13" eb="15">
      <t>イッパン</t>
    </rPh>
    <rPh sb="15" eb="17">
      <t>カイケイ</t>
    </rPh>
    <phoneticPr fontId="2"/>
  </si>
  <si>
    <t>岩手県市町村総合事務組合（特別会計）</t>
    <rPh sb="0" eb="2">
      <t>イワテ</t>
    </rPh>
    <rPh sb="2" eb="3">
      <t>ケン</t>
    </rPh>
    <rPh sb="3" eb="6">
      <t>シチョウソン</t>
    </rPh>
    <rPh sb="6" eb="8">
      <t>ソウゴウ</t>
    </rPh>
    <rPh sb="8" eb="10">
      <t>ジム</t>
    </rPh>
    <rPh sb="10" eb="12">
      <t>クミアイ</t>
    </rPh>
    <rPh sb="13" eb="15">
      <t>トクベツ</t>
    </rPh>
    <rPh sb="15" eb="17">
      <t>カイケイ</t>
    </rPh>
    <phoneticPr fontId="2"/>
  </si>
  <si>
    <t>岩手県後期高齢者医療広域連合</t>
    <rPh sb="0" eb="3">
      <t>イワテケン</t>
    </rPh>
    <rPh sb="3" eb="5">
      <t>コウキ</t>
    </rPh>
    <rPh sb="5" eb="8">
      <t>コウレイシャ</t>
    </rPh>
    <rPh sb="8" eb="10">
      <t>イリョウ</t>
    </rPh>
    <rPh sb="10" eb="12">
      <t>コウイキ</t>
    </rPh>
    <rPh sb="12" eb="14">
      <t>レンゴウ</t>
    </rPh>
    <phoneticPr fontId="2"/>
  </si>
  <si>
    <t>釜石・大槌地域産業育成センター</t>
    <rPh sb="0" eb="2">
      <t>カマイシ</t>
    </rPh>
    <rPh sb="3" eb="5">
      <t>オオツチ</t>
    </rPh>
    <rPh sb="5" eb="7">
      <t>チイキ</t>
    </rPh>
    <rPh sb="7" eb="9">
      <t>サンギョウ</t>
    </rPh>
    <rPh sb="9" eb="11">
      <t>イクセイ</t>
    </rPh>
    <phoneticPr fontId="2"/>
  </si>
  <si>
    <t>釜石振興開発</t>
    <rPh sb="0" eb="2">
      <t>カマイシ</t>
    </rPh>
    <rPh sb="2" eb="4">
      <t>シンコウ</t>
    </rPh>
    <rPh sb="4" eb="6">
      <t>カイハツ</t>
    </rPh>
    <phoneticPr fontId="2"/>
  </si>
  <si>
    <t>釜石港物流振興</t>
    <rPh sb="0" eb="2">
      <t>カマイシ</t>
    </rPh>
    <rPh sb="2" eb="3">
      <t>ミナト</t>
    </rPh>
    <rPh sb="3" eb="5">
      <t>ブツリュウ</t>
    </rPh>
    <rPh sb="5" eb="7">
      <t>シンコウ</t>
    </rPh>
    <phoneticPr fontId="2"/>
  </si>
  <si>
    <t>釜石まちづくり</t>
    <rPh sb="0" eb="2">
      <t>カマイシ</t>
    </rPh>
    <phoneticPr fontId="2"/>
  </si>
  <si>
    <t>かまいしＤＭＣ</t>
  </si>
  <si>
    <t>庁舎建設基金</t>
    <rPh sb="0" eb="2">
      <t>チョウシャ</t>
    </rPh>
    <rPh sb="2" eb="6">
      <t>ケンセツキキン</t>
    </rPh>
    <phoneticPr fontId="5"/>
  </si>
  <si>
    <t>活性化基金</t>
    <rPh sb="0" eb="5">
      <t>カッセイカキキン</t>
    </rPh>
    <phoneticPr fontId="5"/>
  </si>
  <si>
    <t>森林環境譲与税基金</t>
    <rPh sb="0" eb="4">
      <t>シンリンカンキョウ</t>
    </rPh>
    <rPh sb="4" eb="7">
      <t>ジョウヨゼイ</t>
    </rPh>
    <rPh sb="7" eb="9">
      <t>キキン</t>
    </rPh>
    <phoneticPr fontId="5"/>
  </si>
  <si>
    <t>すこやか子育て基金</t>
    <rPh sb="4" eb="6">
      <t>コソダ</t>
    </rPh>
    <rPh sb="7" eb="9">
      <t>キキン</t>
    </rPh>
    <phoneticPr fontId="2"/>
  </si>
  <si>
    <t>ラグビーこども未来基金</t>
    <rPh sb="7" eb="9">
      <t>ミライ</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</si>
</sst>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D995-439B-8321-61C9E6B001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198596</c:v>
                </c:pt>
                <c:pt idx="1">
                  <c:v>51697</c:v>
                </c:pt>
                <c:pt idx="2">
                  <c:v>31402</c:v>
                </c:pt>
                <c:pt idx="3">
                  <c:v>60631</c:v>
                </c:pt>
                <c:pt idx="4">
                  <c:v>120896</c:v>
                </c:pt>
              </c:numCache>
            </c:numRef>
          </c:val>
          <c:smooth val="0"/>
          <c:extLst>
            <c:ext xmlns:c16="http://schemas.microsoft.com/office/drawing/2014/chart" uri="{C3380CC4-5D6E-409C-BE32-E72D297353CC}">
              <c16:uniqueId val="{00000001-D995-439B-8321-61C9E6B001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4.66</c:v>
                </c:pt>
                <c:pt idx="1">
                  <c:v>2.69</c:v>
                </c:pt>
                <c:pt idx="2">
                  <c:v>1.67</c:v>
                </c:pt>
                <c:pt idx="3">
                  <c:v>1.56</c:v>
                </c:pt>
                <c:pt idx="4">
                  <c:v>2.2400000000000002</c:v>
                </c:pt>
              </c:numCache>
            </c:numRef>
          </c:val>
          <c:extLst>
            <c:ext xmlns:c16="http://schemas.microsoft.com/office/drawing/2014/chart" uri="{C3380CC4-5D6E-409C-BE32-E72D297353CC}">
              <c16:uniqueId val="{00000000-1441-42BE-85C5-D4B274E173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59.7</c:v>
                </c:pt>
                <c:pt idx="1">
                  <c:v>60.77</c:v>
                </c:pt>
                <c:pt idx="2">
                  <c:v>57.08</c:v>
                </c:pt>
                <c:pt idx="3">
                  <c:v>38.81</c:v>
                </c:pt>
                <c:pt idx="4">
                  <c:v>37.11</c:v>
                </c:pt>
              </c:numCache>
            </c:numRef>
          </c:val>
          <c:extLst>
            <c:ext xmlns:c16="http://schemas.microsoft.com/office/drawing/2014/chart" uri="{C3380CC4-5D6E-409C-BE32-E72D297353CC}">
              <c16:uniqueId val="{00000001-1441-42BE-85C5-D4B274E173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37.119999999999997</c:v>
                </c:pt>
                <c:pt idx="1">
                  <c:v>0.48</c:v>
                </c:pt>
                <c:pt idx="2">
                  <c:v>-6.26</c:v>
                </c:pt>
                <c:pt idx="3">
                  <c:v>-16.14</c:v>
                </c:pt>
                <c:pt idx="4">
                  <c:v>-0.28000000000000003</c:v>
                </c:pt>
              </c:numCache>
            </c:numRef>
          </c:val>
          <c:smooth val="0"/>
          <c:extLst>
            <c:ext xmlns:c16="http://schemas.microsoft.com/office/drawing/2014/chart" uri="{C3380CC4-5D6E-409C-BE32-E72D297353CC}">
              <c16:uniqueId val="{00000002-1441-42BE-85C5-D4B274E173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0.46</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0BC4-42DB-8BE8-54FD2306C3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C4-42DB-8BE8-54FD2306C35F}"/>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BC4-42DB-8BE8-54FD2306C35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BC4-42DB-8BE8-54FD2306C35F}"/>
            </c:ext>
          </c:extLst>
        </c:ser>
        <c:ser>
          <c:idx val="4"/>
          <c:order val="4"/>
          <c:tx>
            <c:strRef>
              <c:f>データシート!$A$31</c:f>
              <c:strCache>
                <c:ptCount val="1"/>
                <c:pt idx="0">
                  <c:v>介護保険事業特別会計（介護保険事業勘定）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c:v>
                </c:pt>
                <c:pt idx="4">
                  <c:v>#N/A</c:v>
                </c:pt>
                <c:pt idx="5">
                  <c:v>1.41</c:v>
                </c:pt>
                <c:pt idx="6">
                  <c:v>#N/A</c:v>
                </c:pt>
                <c:pt idx="7">
                  <c:v>0</c:v>
                </c:pt>
                <c:pt idx="8">
                  <c:v>#N/A</c:v>
                </c:pt>
                <c:pt idx="9">
                  <c:v>0.11</c:v>
                </c:pt>
              </c:numCache>
            </c:numRef>
          </c:val>
          <c:extLst>
            <c:ext xmlns:c16="http://schemas.microsoft.com/office/drawing/2014/chart" uri="{C3380CC4-5D6E-409C-BE32-E72D297353CC}">
              <c16:uniqueId val="{00000004-0BC4-42DB-8BE8-54FD2306C35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0.68</c:v>
                </c:pt>
                <c:pt idx="4">
                  <c:v>#N/A</c:v>
                </c:pt>
                <c:pt idx="5">
                  <c:v>0.81</c:v>
                </c:pt>
                <c:pt idx="6">
                  <c:v>#N/A</c:v>
                </c:pt>
                <c:pt idx="7">
                  <c:v>0.48</c:v>
                </c:pt>
                <c:pt idx="8">
                  <c:v>#N/A</c:v>
                </c:pt>
                <c:pt idx="9">
                  <c:v>0.25</c:v>
                </c:pt>
              </c:numCache>
            </c:numRef>
          </c:val>
          <c:extLst>
            <c:ext xmlns:c16="http://schemas.microsoft.com/office/drawing/2014/chart" uri="{C3380CC4-5D6E-409C-BE32-E72D297353CC}">
              <c16:uniqueId val="{00000005-0BC4-42DB-8BE8-54FD2306C35F}"/>
            </c:ext>
          </c:extLst>
        </c:ser>
        <c:ser>
          <c:idx val="6"/>
          <c:order val="6"/>
          <c:tx>
            <c:strRef>
              <c:f>データシート!$A$33</c:f>
              <c:strCache>
                <c:ptCount val="1"/>
                <c:pt idx="0">
                  <c:v>漁業集落排水事業会計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0.63</c:v>
                </c:pt>
                <c:pt idx="2">
                  <c:v>#N/A</c:v>
                </c:pt>
                <c:pt idx="3">
                  <c:v>0.6</c:v>
                </c:pt>
                <c:pt idx="4">
                  <c:v>#N/A</c:v>
                </c:pt>
                <c:pt idx="5">
                  <c:v>0.62</c:v>
                </c:pt>
                <c:pt idx="6">
                  <c:v>#N/A</c:v>
                </c:pt>
                <c:pt idx="7">
                  <c:v>0.62</c:v>
                </c:pt>
                <c:pt idx="8">
                  <c:v>#N/A</c:v>
                </c:pt>
                <c:pt idx="9">
                  <c:v>0.61</c:v>
                </c:pt>
              </c:numCache>
            </c:numRef>
          </c:val>
          <c:extLst>
            <c:ext xmlns:c16="http://schemas.microsoft.com/office/drawing/2014/chart" uri="{C3380CC4-5D6E-409C-BE32-E72D297353CC}">
              <c16:uniqueId val="{00000006-0BC4-42DB-8BE8-54FD2306C35F}"/>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c:v>
                </c:pt>
                <c:pt idx="2">
                  <c:v>#N/A</c:v>
                </c:pt>
                <c:pt idx="3">
                  <c:v>2.0699999999999998</c:v>
                </c:pt>
                <c:pt idx="4">
                  <c:v>#N/A</c:v>
                </c:pt>
                <c:pt idx="5">
                  <c:v>2.25</c:v>
                </c:pt>
                <c:pt idx="6">
                  <c:v>#N/A</c:v>
                </c:pt>
                <c:pt idx="7">
                  <c:v>2.27</c:v>
                </c:pt>
                <c:pt idx="8">
                  <c:v>#N/A</c:v>
                </c:pt>
                <c:pt idx="9">
                  <c:v>2.19</c:v>
                </c:pt>
              </c:numCache>
            </c:numRef>
          </c:val>
          <c:extLst>
            <c:ext xmlns:c16="http://schemas.microsoft.com/office/drawing/2014/chart" uri="{C3380CC4-5D6E-409C-BE32-E72D297353CC}">
              <c16:uniqueId val="{00000007-0BC4-42DB-8BE8-54FD2306C3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4.6500000000000004</c:v>
                </c:pt>
                <c:pt idx="2">
                  <c:v>#N/A</c:v>
                </c:pt>
                <c:pt idx="3">
                  <c:v>2.69</c:v>
                </c:pt>
                <c:pt idx="4">
                  <c:v>#N/A</c:v>
                </c:pt>
                <c:pt idx="5">
                  <c:v>1.66</c:v>
                </c:pt>
                <c:pt idx="6">
                  <c:v>#N/A</c:v>
                </c:pt>
                <c:pt idx="7">
                  <c:v>1.56</c:v>
                </c:pt>
                <c:pt idx="8">
                  <c:v>#N/A</c:v>
                </c:pt>
                <c:pt idx="9">
                  <c:v>2.2400000000000002</c:v>
                </c:pt>
              </c:numCache>
            </c:numRef>
          </c:val>
          <c:extLst>
            <c:ext xmlns:c16="http://schemas.microsoft.com/office/drawing/2014/chart" uri="{C3380CC4-5D6E-409C-BE32-E72D297353CC}">
              <c16:uniqueId val="{00000008-0BC4-42DB-8BE8-54FD2306C3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16.43</c:v>
                </c:pt>
                <c:pt idx="2">
                  <c:v>#N/A</c:v>
                </c:pt>
                <c:pt idx="3">
                  <c:v>18.13</c:v>
                </c:pt>
                <c:pt idx="4">
                  <c:v>#N/A</c:v>
                </c:pt>
                <c:pt idx="5">
                  <c:v>18.52</c:v>
                </c:pt>
                <c:pt idx="6">
                  <c:v>#N/A</c:v>
                </c:pt>
                <c:pt idx="7">
                  <c:v>18.489999999999998</c:v>
                </c:pt>
                <c:pt idx="8">
                  <c:v>#N/A</c:v>
                </c:pt>
                <c:pt idx="9">
                  <c:v>17.989999999999998</c:v>
                </c:pt>
              </c:numCache>
            </c:numRef>
          </c:val>
          <c:extLst>
            <c:ext xmlns:c16="http://schemas.microsoft.com/office/drawing/2014/chart" uri="{C3380CC4-5D6E-409C-BE32-E72D297353CC}">
              <c16:uniqueId val="{00000009-0BC4-42DB-8BE8-54FD2306C3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1695</c:v>
                </c:pt>
                <c:pt idx="5">
                  <c:v>1612</c:v>
                </c:pt>
                <c:pt idx="8">
                  <c:v>1659</c:v>
                </c:pt>
                <c:pt idx="11">
                  <c:v>1671</c:v>
                </c:pt>
                <c:pt idx="14">
                  <c:v>1682</c:v>
                </c:pt>
              </c:numCache>
            </c:numRef>
          </c:val>
          <c:extLst>
            <c:ext xmlns:c16="http://schemas.microsoft.com/office/drawing/2014/chart" uri="{C3380CC4-5D6E-409C-BE32-E72D297353CC}">
              <c16:uniqueId val="{00000000-FB81-46A9-A69A-77E318BB1D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81-46A9-A69A-77E318BB1D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22</c:v>
                </c:pt>
                <c:pt idx="6">
                  <c:v>17</c:v>
                </c:pt>
                <c:pt idx="9">
                  <c:v>14</c:v>
                </c:pt>
                <c:pt idx="12">
                  <c:v>13</c:v>
                </c:pt>
              </c:numCache>
            </c:numRef>
          </c:val>
          <c:extLst>
            <c:ext xmlns:c16="http://schemas.microsoft.com/office/drawing/2014/chart" uri="{C3380CC4-5D6E-409C-BE32-E72D297353CC}">
              <c16:uniqueId val="{00000002-FB81-46A9-A69A-77E318BB1D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315</c:v>
                </c:pt>
                <c:pt idx="3">
                  <c:v>273</c:v>
                </c:pt>
                <c:pt idx="6">
                  <c:v>216</c:v>
                </c:pt>
                <c:pt idx="9">
                  <c:v>215</c:v>
                </c:pt>
                <c:pt idx="12">
                  <c:v>211</c:v>
                </c:pt>
              </c:numCache>
            </c:numRef>
          </c:val>
          <c:extLst>
            <c:ext xmlns:c16="http://schemas.microsoft.com/office/drawing/2014/chart" uri="{C3380CC4-5D6E-409C-BE32-E72D297353CC}">
              <c16:uniqueId val="{00000003-FB81-46A9-A69A-77E318BB1D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323</c:v>
                </c:pt>
                <c:pt idx="3">
                  <c:v>364</c:v>
                </c:pt>
                <c:pt idx="6">
                  <c:v>371</c:v>
                </c:pt>
                <c:pt idx="9">
                  <c:v>316</c:v>
                </c:pt>
                <c:pt idx="12">
                  <c:v>316</c:v>
                </c:pt>
              </c:numCache>
            </c:numRef>
          </c:val>
          <c:extLst>
            <c:ext xmlns:c16="http://schemas.microsoft.com/office/drawing/2014/chart" uri="{C3380CC4-5D6E-409C-BE32-E72D297353CC}">
              <c16:uniqueId val="{00000004-FB81-46A9-A69A-77E318BB1D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81-46A9-A69A-77E318BB1D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81-46A9-A69A-77E318BB1D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2555</c:v>
                </c:pt>
                <c:pt idx="3">
                  <c:v>1927</c:v>
                </c:pt>
                <c:pt idx="6">
                  <c:v>2065</c:v>
                </c:pt>
                <c:pt idx="9">
                  <c:v>2015</c:v>
                </c:pt>
                <c:pt idx="12">
                  <c:v>2007</c:v>
                </c:pt>
              </c:numCache>
            </c:numRef>
          </c:val>
          <c:extLst>
            <c:ext xmlns:c16="http://schemas.microsoft.com/office/drawing/2014/chart" uri="{C3380CC4-5D6E-409C-BE32-E72D297353CC}">
              <c16:uniqueId val="{00000007-FB81-46A9-A69A-77E318BB1D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1526</c:v>
                </c:pt>
                <c:pt idx="2">
                  <c:v>#N/A</c:v>
                </c:pt>
                <c:pt idx="3">
                  <c:v>#N/A</c:v>
                </c:pt>
                <c:pt idx="4">
                  <c:v>974</c:v>
                </c:pt>
                <c:pt idx="5">
                  <c:v>#N/A</c:v>
                </c:pt>
                <c:pt idx="6">
                  <c:v>#N/A</c:v>
                </c:pt>
                <c:pt idx="7">
                  <c:v>1010</c:v>
                </c:pt>
                <c:pt idx="8">
                  <c:v>#N/A</c:v>
                </c:pt>
                <c:pt idx="9">
                  <c:v>#N/A</c:v>
                </c:pt>
                <c:pt idx="10">
                  <c:v>889</c:v>
                </c:pt>
                <c:pt idx="11">
                  <c:v>#N/A</c:v>
                </c:pt>
                <c:pt idx="12">
                  <c:v>#N/A</c:v>
                </c:pt>
                <c:pt idx="13">
                  <c:v>865</c:v>
                </c:pt>
                <c:pt idx="14">
                  <c:v>#N/A</c:v>
                </c:pt>
              </c:numCache>
            </c:numRef>
          </c:val>
          <c:smooth val="0"/>
          <c:extLst>
            <c:ext xmlns:c16="http://schemas.microsoft.com/office/drawing/2014/chart" uri="{C3380CC4-5D6E-409C-BE32-E72D297353CC}">
              <c16:uniqueId val="{00000008-FB81-46A9-A69A-77E318BB1D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16130</c:v>
                </c:pt>
                <c:pt idx="5">
                  <c:v>16017</c:v>
                </c:pt>
                <c:pt idx="8">
                  <c:v>15423</c:v>
                </c:pt>
                <c:pt idx="11">
                  <c:v>15045</c:v>
                </c:pt>
                <c:pt idx="14">
                  <c:v>15602</c:v>
                </c:pt>
              </c:numCache>
            </c:numRef>
          </c:val>
          <c:extLst>
            <c:ext xmlns:c16="http://schemas.microsoft.com/office/drawing/2014/chart" uri="{C3380CC4-5D6E-409C-BE32-E72D297353CC}">
              <c16:uniqueId val="{00000000-1F61-4528-A46D-88E40186FC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375</c:v>
                </c:pt>
                <c:pt idx="5">
                  <c:v>383</c:v>
                </c:pt>
                <c:pt idx="8">
                  <c:v>401</c:v>
                </c:pt>
                <c:pt idx="11">
                  <c:v>391</c:v>
                </c:pt>
                <c:pt idx="14">
                  <c:v>330</c:v>
                </c:pt>
              </c:numCache>
            </c:numRef>
          </c:val>
          <c:extLst>
            <c:ext xmlns:c16="http://schemas.microsoft.com/office/drawing/2014/chart" uri="{C3380CC4-5D6E-409C-BE32-E72D297353CC}">
              <c16:uniqueId val="{00000001-1F61-4528-A46D-88E40186FC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13354</c:v>
                </c:pt>
                <c:pt idx="5">
                  <c:v>13576</c:v>
                </c:pt>
                <c:pt idx="8">
                  <c:v>11526</c:v>
                </c:pt>
                <c:pt idx="11">
                  <c:v>11413</c:v>
                </c:pt>
                <c:pt idx="14">
                  <c:v>11741</c:v>
                </c:pt>
              </c:numCache>
            </c:numRef>
          </c:val>
          <c:extLst>
            <c:ext xmlns:c16="http://schemas.microsoft.com/office/drawing/2014/chart" uri="{C3380CC4-5D6E-409C-BE32-E72D297353CC}">
              <c16:uniqueId val="{00000002-1F61-4528-A46D-88E40186FC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61-4528-A46D-88E40186FC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61-4528-A46D-88E40186FC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c:v>
                </c:pt>
                <c:pt idx="3">
                  <c:v>7</c:v>
                </c:pt>
                <c:pt idx="6">
                  <c:v>3</c:v>
                </c:pt>
                <c:pt idx="9">
                  <c:v>0</c:v>
                </c:pt>
                <c:pt idx="12">
                  <c:v>0</c:v>
                </c:pt>
              </c:numCache>
            </c:numRef>
          </c:val>
          <c:extLst>
            <c:ext xmlns:c16="http://schemas.microsoft.com/office/drawing/2014/chart" uri="{C3380CC4-5D6E-409C-BE32-E72D297353CC}">
              <c16:uniqueId val="{00000005-1F61-4528-A46D-88E40186FC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2707</c:v>
                </c:pt>
                <c:pt idx="3">
                  <c:v>2835</c:v>
                </c:pt>
                <c:pt idx="6">
                  <c:v>2563</c:v>
                </c:pt>
                <c:pt idx="9">
                  <c:v>2568</c:v>
                </c:pt>
                <c:pt idx="12">
                  <c:v>2697</c:v>
                </c:pt>
              </c:numCache>
            </c:numRef>
          </c:val>
          <c:extLst>
            <c:ext xmlns:c16="http://schemas.microsoft.com/office/drawing/2014/chart" uri="{C3380CC4-5D6E-409C-BE32-E72D297353CC}">
              <c16:uniqueId val="{00000006-1F61-4528-A46D-88E40186FC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1122</c:v>
                </c:pt>
                <c:pt idx="3">
                  <c:v>855</c:v>
                </c:pt>
                <c:pt idx="6">
                  <c:v>648</c:v>
                </c:pt>
                <c:pt idx="9">
                  <c:v>466</c:v>
                </c:pt>
                <c:pt idx="12">
                  <c:v>967</c:v>
                </c:pt>
              </c:numCache>
            </c:numRef>
          </c:val>
          <c:extLst>
            <c:ext xmlns:c16="http://schemas.microsoft.com/office/drawing/2014/chart" uri="{C3380CC4-5D6E-409C-BE32-E72D297353CC}">
              <c16:uniqueId val="{00000007-1F61-4528-A46D-88E40186FC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4737</c:v>
                </c:pt>
                <c:pt idx="3">
                  <c:v>4695</c:v>
                </c:pt>
                <c:pt idx="6">
                  <c:v>4504</c:v>
                </c:pt>
                <c:pt idx="9">
                  <c:v>4284</c:v>
                </c:pt>
                <c:pt idx="12">
                  <c:v>3927</c:v>
                </c:pt>
              </c:numCache>
            </c:numRef>
          </c:val>
          <c:extLst>
            <c:ext xmlns:c16="http://schemas.microsoft.com/office/drawing/2014/chart" uri="{C3380CC4-5D6E-409C-BE32-E72D297353CC}">
              <c16:uniqueId val="{00000008-1F61-4528-A46D-88E40186FC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3</c:v>
                </c:pt>
                <c:pt idx="6">
                  <c:v>0</c:v>
                </c:pt>
                <c:pt idx="9">
                  <c:v>0</c:v>
                </c:pt>
                <c:pt idx="12">
                  <c:v>0</c:v>
                </c:pt>
              </c:numCache>
            </c:numRef>
          </c:val>
          <c:extLst>
            <c:ext xmlns:c16="http://schemas.microsoft.com/office/drawing/2014/chart" uri="{C3380CC4-5D6E-409C-BE32-E72D297353CC}">
              <c16:uniqueId val="{00000009-1F61-4528-A46D-88E40186FC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20615</c:v>
                </c:pt>
                <c:pt idx="3">
                  <c:v>20080</c:v>
                </c:pt>
                <c:pt idx="6">
                  <c:v>18914</c:v>
                </c:pt>
                <c:pt idx="9">
                  <c:v>17845</c:v>
                </c:pt>
                <c:pt idx="12">
                  <c:v>18849</c:v>
                </c:pt>
              </c:numCache>
            </c:numRef>
          </c:val>
          <c:extLst>
            <c:ext xmlns:c16="http://schemas.microsoft.com/office/drawing/2014/chart" uri="{C3380CC4-5D6E-409C-BE32-E72D297353CC}">
              <c16:uniqueId val="{0000000A-1F61-4528-A46D-88E40186FC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61-4528-A46D-88E40186FC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6006</c:v>
                </c:pt>
                <c:pt idx="1">
                  <c:v>4115</c:v>
                </c:pt>
                <c:pt idx="2">
                  <c:v>4009</c:v>
                </c:pt>
              </c:numCache>
            </c:numRef>
          </c:val>
          <c:extLst>
            <c:ext xmlns:c16="http://schemas.microsoft.com/office/drawing/2014/chart" uri="{C3380CC4-5D6E-409C-BE32-E72D297353CC}">
              <c16:uniqueId val="{00000000-93CB-4B28-B5C3-6B646450A0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c:v>
                </c:pt>
                <c:pt idx="1">
                  <c:v>59</c:v>
                </c:pt>
                <c:pt idx="2">
                  <c:v>570</c:v>
                </c:pt>
              </c:numCache>
            </c:numRef>
          </c:val>
          <c:extLst>
            <c:ext xmlns:c16="http://schemas.microsoft.com/office/drawing/2014/chart" uri="{C3380CC4-5D6E-409C-BE32-E72D297353CC}">
              <c16:uniqueId val="{00000001-93CB-4B28-B5C3-6B646450A0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6482</c:v>
                </c:pt>
                <c:pt idx="1">
                  <c:v>6497</c:v>
                </c:pt>
                <c:pt idx="2">
                  <c:v>6461</c:v>
                </c:pt>
              </c:numCache>
            </c:numRef>
          </c:val>
          <c:extLst>
            <c:ext xmlns:c16="http://schemas.microsoft.com/office/drawing/2014/chart" uri="{C3380CC4-5D6E-409C-BE32-E72D297353CC}">
              <c16:uniqueId val="{00000002-93CB-4B28-B5C3-6B646450A0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岩手県釜石市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過去に実施した繰上償還の効果などにより、元利償還金が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減少したことや一部事務組合等の公債費に対する準元利償還金が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減少したこと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、また、算入公債費等が増加したことなどにより、前年度比で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今後は、大型事業である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新市庁舎建設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はじめ、東日本大震災以降に整備した各種施設・設備の大規模更新も予測されることから、公共施設等総合管理計画等に基づき、効率的な施設の保全管理を計画的に進め市債発行額をコントロールするとともに、公営企業債の元利償還に対する繰入金などの抑制にも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岩手県釜石市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減債基金や基準財政需要額算入見込額の増加に伴い充当可能財源等が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824,000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千円増加した一方、大型事業である新市庁舎建設の進捗等に伴い地方債現在高が増加したことで将来負担額も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1,275,825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千円増加した。これにより、将来負担比率の算出式の分子全体が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1,685,661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千円から令和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1,233,836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千円へと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451,825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新市庁舎建設の進捗に伴い充当可能基金の約半数を占める庁舎建設基金が減少するほか、人口減少等により税収の伸び悩みは避けられないことから、地方債や義務的経費の削減など財政健全化を図り、比率の上昇の抑制に努め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岩手県釜石市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・企業誘致関連事業の実施や新市庁舎建設関連事業の進捗に伴い、財政調整基金を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百万円、庁舎建設基金を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百万円取り崩した一方、震災復興特別交付税の措置等により減債基金に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百万円積み立てたことなどにより、基金全体としては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・特定目的基金積み立ての財源として、多くを占めるふるさと納税寄附金は年度により変動があるが、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新市庁舎建設の進捗に伴い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、基金の大半となる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は逓減するため、基金全体も減少していく見込みである。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年度の新市庁舎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完成に向け、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関連事業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・活性化基金：市の活性化に資する事業の財源に充当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・ラグビーこども未来基金：ラグビーを活用したまちづくりの推進及び次代を担う青少年の人材育成に必要な事業の財源に充当</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年度の完成に向けて整備を進める新市庁舎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建設関連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・活性化基金：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定住推進事業などの財源として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百万円取り崩したのに対し、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納税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寄附金などを財源とし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・ラグビーこども未来基金：ふるさと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納税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寄附金などを財源とした積立金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円に対し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、釜石鵜住居復興スタジアム維持管理費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ことによる減少。</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年度の完成に向けて整備を進める新市庁舎建設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関連事業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の財源として、今後も取り崩しを予定している。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・活性化基金：市の活性化に資する事業の財源として今後も取り崩しを予定している。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・ラグビーこども未来基金：ラグビーを活用したまちづくりの推進及び次代を担う青少年の人材育成に必要な事業の財源として、今後も取り崩しを予定している。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・財政調整基金は、前年度の繰越金額等に応じて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百万円を積み立てたが、企業誘致に係る工場等取得補助金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・財政調整基金の残高は、災害等の不測の事態に備えて標準財政規模の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％以上を維持するよう努めている。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・震災復興特別交付税の精算は概ね終了したため大きく減少する見込みはないが、これまで積立金の財源としていた決算剰余金については、公債費低減のために繰上償還に充てるなど、慎重に検討していく。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・減債基金は、震災復興特別交付税の措置等により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百万円を積み立て、臨時財政対策債償還のため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・大型事業である新市庁舎建設に係る償還も控えることから、計画的に積み立て、当面は増加傾向で推移する見込みである。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岩手県釜石市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28,934
28,479
440.35
23,110,469
22,669,781
242,040
10,802,959
18,848,911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基準財政需要額は増加傾向（令和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95.7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億円）にある一方、基準財政収入額は、市内</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主要企業である輸出関連企業</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の業績等に伴う法人税の年度変動はあるものの、人口減に伴う市民税の減少等により逓減（令和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46.2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45.9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億円）しており、財政力指数も減少傾向にある。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今後も少子高齢化の影響等による税収のマイナス要因が見込まれることか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ら、徴収体制の強化などにより収納率の向上を図るとともに、企業立地を促進し、地域産業や経済の活性化を図り税収の増加を目指す。</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市税の減少や物価高騰により物件費や扶助費をはじめ、経常経費充当</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した一方、</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国税の増収に伴う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や地方消費税交付金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の増加などもあり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、経常一般財源等も増加（＋</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％）したことから、経常収支比率は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復旧・復興期間後の経常経費の高止まりは続いており、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や全国、岩手県平均を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ことから、継続し、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市税等の収入確保及び歳出の抑制に努めるとともに、公債費の繰上償還を実施するなど、経常収支比率の改善に努める。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31750</xdr:rowOff>
    </xdr:from>
    <xdr:to>
      <xdr:col>23</xdr:col>
      <xdr:colOff>133350</xdr:colOff>
      <xdr:row>67</xdr:row>
      <xdr:rowOff>71967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5189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138854</xdr:rowOff>
    </xdr:from>
    <xdr:to>
      <xdr:col>19</xdr:col>
      <xdr:colOff>133350</xdr:colOff>
      <xdr:row>67</xdr:row>
      <xdr:rowOff>71967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4545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66</xdr:row>
      <xdr:rowOff>138854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8912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67</xdr:row>
      <xdr:rowOff>39794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89123"/>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152400</xdr:rowOff>
    </xdr:from>
    <xdr:to>
      <xdr:col>23</xdr:col>
      <xdr:colOff>184150</xdr:colOff>
      <xdr:row>67</xdr:row>
      <xdr:rowOff>82550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48277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21167</xdr:rowOff>
    </xdr:from>
    <xdr:to>
      <xdr:col>19</xdr:col>
      <xdr:colOff>184150</xdr:colOff>
      <xdr:row>67</xdr:row>
      <xdr:rowOff>122767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107544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9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88054</xdr:rowOff>
    </xdr:from>
    <xdr:to>
      <xdr:col>15</xdr:col>
      <xdr:colOff>133350</xdr:colOff>
      <xdr:row>67</xdr:row>
      <xdr:rowOff>18204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2981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160444</xdr:rowOff>
    </xdr:from>
    <xdr:to>
      <xdr:col>7</xdr:col>
      <xdr:colOff>31750</xdr:colOff>
      <xdr:row>67</xdr:row>
      <xdr:rowOff>90594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75371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定年退職者等の退職により職員数は減少しているものの、基本給のベースアップ等により職員基本給や会計年度任用職員への勤勉手当支給開始等による各種手当などの増加により、全体として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125,026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％）した。物件費は、旧学校施設解体事業や新型コロナウイルスワクチン予防接種事業の終了などにより、全体として▲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574,150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人あたりの人件費・物件費は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円減少し、物価高騰等、近年の社会情勢に伴い類似団体平均も上昇したことから差は縮小したが、継続し、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組織のスリム化による人員配置の効率化や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、公共施設等総合管理計画に基づく施設の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集約化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を図り、コスト削減に努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31257</xdr:rowOff>
    </xdr:from>
    <xdr:to>
      <xdr:col>23</xdr:col>
      <xdr:colOff>133350</xdr:colOff>
      <xdr:row>85</xdr:row>
      <xdr:rowOff>64745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604507"/>
          <a:ext cx="838200" cy="3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153753</xdr:rowOff>
    </xdr:from>
    <xdr:to>
      <xdr:col>19</xdr:col>
      <xdr:colOff>133350</xdr:colOff>
      <xdr:row>85</xdr:row>
      <xdr:rowOff>64745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5553"/>
          <a:ext cx="889000" cy="8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153753</xdr:rowOff>
    </xdr:from>
    <xdr:to>
      <xdr:col>15</xdr:col>
      <xdr:colOff>82550</xdr:colOff>
      <xdr:row>84</xdr:row>
      <xdr:rowOff>166498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55553"/>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132855</xdr:rowOff>
    </xdr:from>
    <xdr:to>
      <xdr:col>11</xdr:col>
      <xdr:colOff>31750</xdr:colOff>
      <xdr:row>84</xdr:row>
      <xdr:rowOff>166498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34655"/>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151907</xdr:rowOff>
    </xdr:from>
    <xdr:to>
      <xdr:col>23</xdr:col>
      <xdr:colOff>184150</xdr:colOff>
      <xdr:row>85</xdr:row>
      <xdr:rowOff>82057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123984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2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13945</xdr:rowOff>
    </xdr:from>
    <xdr:to>
      <xdr:col>19</xdr:col>
      <xdr:colOff>184150</xdr:colOff>
      <xdr:row>85</xdr:row>
      <xdr:rowOff>115545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100322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73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102953</xdr:rowOff>
    </xdr:from>
    <xdr:to>
      <xdr:col>15</xdr:col>
      <xdr:colOff>133350</xdr:colOff>
      <xdr:row>85</xdr:row>
      <xdr:rowOff>33103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17880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9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115698</xdr:rowOff>
    </xdr:from>
    <xdr:to>
      <xdr:col>11</xdr:col>
      <xdr:colOff>82550</xdr:colOff>
      <xdr:row>85</xdr:row>
      <xdr:rowOff>45848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30625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82055</xdr:rowOff>
    </xdr:from>
    <xdr:to>
      <xdr:col>7</xdr:col>
      <xdr:colOff>31750</xdr:colOff>
      <xdr:row>85</xdr:row>
      <xdr:rowOff>12205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8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168432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7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から減少し、類似団体平均を下回る数値となっている。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今後も、人事評価や職員研修等を効果的に活用して職員の資質向上に努めるとともに、職員の年齢構成の偏りを解消するため、若年層への採用活動を強化し、バランスの取れた年齢構成の実現を図る。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67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14514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843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東日本大震災からの復興経過において増加した各種施設や多様なサービスを維持するため、人口</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人当たりの職員数は、類似団体及び岩手県平均を上回る状況が続いているものの、その差は減少傾向にある。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今後は、第</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次釜石市行政改革大綱に基づいた行財政改革や行政</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の推進、第</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次釜石市人材育成計画に基づいた職員の資質向上を図り、限られた人的資源を最大限有効に活用するため、メリハリのある人員体制の整備に努める。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1694</xdr:rowOff>
    </xdr:from>
    <xdr:to>
      <xdr:col>81</xdr:col>
      <xdr:colOff>44450</xdr:colOff>
      <xdr:row>63</xdr:row>
      <xdr:rowOff>6290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0304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1694</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0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48804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191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18929</xdr:rowOff>
    </xdr:from>
    <xdr:to>
      <xdr:col>68</xdr:col>
      <xdr:colOff>152400</xdr:colOff>
      <xdr:row>63</xdr:row>
      <xdr:rowOff>48804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027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126940</xdr:rowOff>
    </xdr:from>
    <xdr:to>
      <xdr:col>81</xdr:col>
      <xdr:colOff>95250</xdr:colOff>
      <xdr:row>63</xdr:row>
      <xdr:rowOff>57090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99017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122344</xdr:rowOff>
    </xdr:from>
    <xdr:to>
      <xdr:col>77</xdr:col>
      <xdr:colOff>95250</xdr:colOff>
      <xdr:row>63</xdr:row>
      <xdr:rowOff>52494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37271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169454</xdr:rowOff>
    </xdr:from>
    <xdr:to>
      <xdr:col>68</xdr:col>
      <xdr:colOff>203200</xdr:colOff>
      <xdr:row>63</xdr:row>
      <xdr:rowOff>99604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84381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139579</xdr:rowOff>
    </xdr:from>
    <xdr:to>
      <xdr:col>64</xdr:col>
      <xdr:colOff>152400</xdr:colOff>
      <xdr:row>63</xdr:row>
      <xdr:rowOff>69729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54506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5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　</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普通交付税の増額に伴い、標準財政規模が前年度比で</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201,000</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千円増加するとともに、過去に実施した繰上償還の効果などにより、元利償還金が</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8,000</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千円減少したことや、一部事務組合等の公債費に対する準元利償還金が</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5,000</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千円減少したことで、単年度比率では</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9.9</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％から</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9.4</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％になったほか、</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3</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ヵ年平均も</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10.5</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％から</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10.2</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％に改善した。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、依然として類似団体や全国平均を上回って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、新市庁舎建設をはじめ、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東日本大震災以降に整備した各種施設・設備の大規模更新も予測されることから、公共施設等総合管理計画等に基づき、効率的な施設の保全管理を計画的に進め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市債発行額をコントロールするとともに、公営企業債の元利償還に対する繰入金などの抑制に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19050</xdr:rowOff>
    </xdr:from>
    <xdr:to>
      <xdr:col>81</xdr:col>
      <xdr:colOff>44450</xdr:colOff>
      <xdr:row>43</xdr:row>
      <xdr:rowOff>129722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198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101799</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129722</xdr:rowOff>
    </xdr:from>
    <xdr:to>
      <xdr:col>81</xdr:col>
      <xdr:colOff>133350</xdr:colOff>
      <xdr:row>43</xdr:row>
      <xdr:rowOff>129722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105427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19050</xdr:rowOff>
    </xdr:from>
    <xdr:to>
      <xdr:col>81</xdr:col>
      <xdr:colOff>133350</xdr:colOff>
      <xdr:row>35</xdr:row>
      <xdr:rowOff>19050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57349</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57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42</xdr:row>
      <xdr:rowOff>59872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85000"/>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29331</xdr:rowOff>
    </xdr:from>
    <xdr:to>
      <xdr:col>77</xdr:col>
      <xdr:colOff>95250</xdr:colOff>
      <xdr:row>39</xdr:row>
      <xdr:rowOff>130931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43</xdr:row>
      <xdr:rowOff>60778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607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44</xdr:row>
      <xdr:rowOff>50195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331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166309</xdr:rowOff>
    </xdr:from>
    <xdr:to>
      <xdr:col>68</xdr:col>
      <xdr:colOff>203200</xdr:colOff>
      <xdr:row>39</xdr:row>
      <xdr:rowOff>96459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減債基金や基準財政需要額算入見込額の増加に伴い充当可能財源等が前年度比で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824,000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千円増加した一方、大型事業である新市庁舎建設の進捗等に伴い、地方債現在高が増加したことで、将来負担額も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1,275,825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れにより、将来負担比率の算出式の分子全体が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1,685,661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1,233,836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円へ</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451,825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類似団体、全国、岩手県平均よりは下回っているものの、今後も、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新市庁舎建設の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進捗に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充当可能基金の約半数を占める庁舎建設基金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人口減少等により税収の伸び悩み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避けられないことから、地方債や義務的経費の削減など財政健全化を図り、比率の上昇の抑制に努める。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岩手県釜石市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28,934
28,479
440.35
23,110,469
22,669,781
242,040
10,802,959
18,848,911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変わりなかったものの、東日本大震災からの復旧・復興事業への対応のためにマンパワーの確保が求められていたため、人口減少の流れに反して、当市の職員数は依然として多い状況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人当たり職員数：当市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10.61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9.17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等を上回っていることから、直営で運営している公共施設のあり方の見直しに加えて、復興過程で膨らんだ事務事業の縮小を図るなど、組織のスリム化や人員配置の最適化により、人件費の抑制に繋げ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費全体では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近年の物価高騰の影響により、施設の維持管理費を中心に経常的な経費が増加したため、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復興過程で整備した施設に加えて、老朽化したインフラの更新費用の増大など、震災前より維持管理経費が膨らんでいるため、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公共施設の集約化や長寿命化などにより、コスト削減に努める。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4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53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54610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8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扶助費全体では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前年度比で減少（▲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したものの、経常経費充当一般財源は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、教育・保育施設への給付単価改定に伴う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子ども・子育て支援給付事業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や、施設入所者数の増加に伴う老人保護措置費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との差は年度により上下変動があり、自治体独自の施策内容によるものと推測されるが、当市では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市単独の子ども医療給付費をはじめ子育て支援施策の拡充による扶助費の増加が見込まれるため、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費用対効果の分析等に基づく事業の取捨選択により、財政負担の抑制に努める。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介護保険事業や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国民健康保険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等への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繰出金全体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これらから、その他の経常収支比率は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や全国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平均を下回っているものの、各事業会計の赤字補てん的な繰出金の増加が懸念されることから、事業計画の整理や縮減を図りつつ、抑制に努める。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44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52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55</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07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57</xdr:row>
      <xdr:rowOff>24130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072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定額減税に係る調整給付事業や一部事務組合分担金などの増要因はあったものの、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震災復興特別交付税返還金の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皆減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などにより、補助費等全体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では前年度比で減少（▲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％）したことから、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しかしながら、依然として類似団体平均値等を上回っていることから、引き続き、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経常化した団体運営等に係る補助金や負担金の見直し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一部事務組合等に対する負担金について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経費の精査により縮減を図るなど、コスト削減に努める。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957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369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27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全国防災事業債や一般単独事業債の減少等により、公債費全体では前年度比で減少（▲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％）し、経常収支比率も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これまでに実施した繰上償還の効果もあり、近年は微減しているが、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新市庁舎建設をはじめ、東日本大震災以降に整備した各種施設・設備の大規模更新も予測されることから、公共施設等総合管理計画等に基づき、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効率的な施設の保全管理を計画的に進め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市債発行額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コントロール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及び公債費の抑制に努める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78</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924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78</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15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93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80</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9342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45720</xdr:rowOff>
    </xdr:from>
    <xdr:to>
      <xdr:col>6</xdr:col>
      <xdr:colOff>171450</xdr:colOff>
      <xdr:row>80</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132097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や物件費については、施設や事務事業の統廃合により組織や職員配置の最適化を図り、経費の削減に繋げる。扶助費や補助費等については、交付基準の見直しをはじめ、費用対効果の分析に基づく資源の集中配分により、財政負担の抑制を図る。その他については、特に公営企業に対する負担金について、繰出基準に基づく厳密な繰出や公営企業会計の経営計画見直しによる料金の適正化など、経営の効率化を踏まえて負担金の抑制に努め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133531</xdr:rowOff>
    </xdr:from>
    <xdr:to>
      <xdr:col>82</xdr:col>
      <xdr:colOff>107950</xdr:colOff>
      <xdr:row>78</xdr:row>
      <xdr:rowOff>146594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5066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48623</xdr:rowOff>
    </xdr:from>
    <xdr:to>
      <xdr:col>78</xdr:col>
      <xdr:colOff>69850</xdr:colOff>
      <xdr:row>78</xdr:row>
      <xdr:rowOff>146594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217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122101</xdr:rowOff>
    </xdr:from>
    <xdr:to>
      <xdr:col>73</xdr:col>
      <xdr:colOff>180975</xdr:colOff>
      <xdr:row>78</xdr:row>
      <xdr:rowOff>48623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237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77</xdr:row>
      <xdr:rowOff>122101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3884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82731</xdr:rowOff>
    </xdr:from>
    <xdr:to>
      <xdr:col>82</xdr:col>
      <xdr:colOff>158750</xdr:colOff>
      <xdr:row>79</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54808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10721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169273</xdr:rowOff>
    </xdr:from>
    <xdr:to>
      <xdr:col>74</xdr:col>
      <xdr:colOff>31750</xdr:colOff>
      <xdr:row>78</xdr:row>
      <xdr:rowOff>99423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84200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71301</xdr:rowOff>
    </xdr:from>
    <xdr:to>
      <xdr:col>69</xdr:col>
      <xdr:colOff>142875</xdr:colOff>
      <xdr:row>78</xdr:row>
      <xdr:rowOff>1451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157678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岩手県釜石市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155867</xdr:rowOff>
    </xdr:from>
    <xdr:to>
      <xdr:col>29</xdr:col>
      <xdr:colOff>127000</xdr:colOff>
      <xdr:row>15</xdr:row>
      <xdr:rowOff>92570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3792"/>
          <a:ext cx="647700" cy="108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92570</xdr:rowOff>
    </xdr:from>
    <xdr:to>
      <xdr:col>26</xdr:col>
      <xdr:colOff>50800</xdr:colOff>
      <xdr:row>15</xdr:row>
      <xdr:rowOff>111938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1945"/>
          <a:ext cx="698500" cy="19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111938</xdr:rowOff>
    </xdr:from>
    <xdr:to>
      <xdr:col>22</xdr:col>
      <xdr:colOff>114300</xdr:colOff>
      <xdr:row>15</xdr:row>
      <xdr:rowOff>112179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31313"/>
          <a:ext cx="698500" cy="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65595</xdr:rowOff>
    </xdr:from>
    <xdr:to>
      <xdr:col>18</xdr:col>
      <xdr:colOff>177800</xdr:colOff>
      <xdr:row>15</xdr:row>
      <xdr:rowOff>112179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84970"/>
          <a:ext cx="698500" cy="4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105067</xdr:rowOff>
    </xdr:from>
    <xdr:to>
      <xdr:col>29</xdr:col>
      <xdr:colOff>177800</xdr:colOff>
      <xdr:row>15</xdr:row>
      <xdr:rowOff>35217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2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121594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41770</xdr:rowOff>
    </xdr:from>
    <xdr:to>
      <xdr:col>26</xdr:col>
      <xdr:colOff>101600</xdr:colOff>
      <xdr:row>15</xdr:row>
      <xdr:rowOff>143370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153547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3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61138</xdr:rowOff>
    </xdr:from>
    <xdr:to>
      <xdr:col>22</xdr:col>
      <xdr:colOff>165100</xdr:colOff>
      <xdr:row>15</xdr:row>
      <xdr:rowOff>162738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61379</xdr:rowOff>
    </xdr:from>
    <xdr:to>
      <xdr:col>19</xdr:col>
      <xdr:colOff>38100</xdr:colOff>
      <xdr:row>15</xdr:row>
      <xdr:rowOff>162979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14795</xdr:rowOff>
    </xdr:from>
    <xdr:to>
      <xdr:col>15</xdr:col>
      <xdr:colOff>101600</xdr:colOff>
      <xdr:row>15</xdr:row>
      <xdr:rowOff>116395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126572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22595</xdr:rowOff>
    </xdr:from>
    <xdr:to>
      <xdr:col>29</xdr:col>
      <xdr:colOff>127000</xdr:colOff>
      <xdr:row>35</xdr:row>
      <xdr:rowOff>30106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32945"/>
          <a:ext cx="647700" cy="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265761</xdr:rowOff>
    </xdr:from>
    <xdr:to>
      <xdr:col>26</xdr:col>
      <xdr:colOff>50800</xdr:colOff>
      <xdr:row>35</xdr:row>
      <xdr:rowOff>30106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533211"/>
          <a:ext cx="698500" cy="107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265761</xdr:rowOff>
    </xdr:from>
    <xdr:to>
      <xdr:col>22</xdr:col>
      <xdr:colOff>114300</xdr:colOff>
      <xdr:row>34</xdr:row>
      <xdr:rowOff>330977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533211"/>
          <a:ext cx="698500" cy="65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136503</xdr:rowOff>
    </xdr:from>
    <xdr:to>
      <xdr:col>18</xdr:col>
      <xdr:colOff>177800</xdr:colOff>
      <xdr:row>34</xdr:row>
      <xdr:rowOff>330977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061053"/>
          <a:ext cx="698500" cy="53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314695</xdr:rowOff>
    </xdr:from>
    <xdr:to>
      <xdr:col>29</xdr:col>
      <xdr:colOff>177800</xdr:colOff>
      <xdr:row>35</xdr:row>
      <xdr:rowOff>73395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8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159772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2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322206</xdr:rowOff>
    </xdr:from>
    <xdr:to>
      <xdr:col>26</xdr:col>
      <xdr:colOff>101600</xdr:colOff>
      <xdr:row>35</xdr:row>
      <xdr:rowOff>80906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8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91083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5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214960</xdr:rowOff>
    </xdr:from>
    <xdr:to>
      <xdr:col>22</xdr:col>
      <xdr:colOff>165100</xdr:colOff>
      <xdr:row>34</xdr:row>
      <xdr:rowOff>316561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48241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326737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280177</xdr:rowOff>
    </xdr:from>
    <xdr:to>
      <xdr:col>19</xdr:col>
      <xdr:colOff>38100</xdr:colOff>
      <xdr:row>35</xdr:row>
      <xdr:rowOff>38877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4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49054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1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85703</xdr:rowOff>
    </xdr:from>
    <xdr:to>
      <xdr:col>15</xdr:col>
      <xdr:colOff>101600</xdr:colOff>
      <xdr:row>33</xdr:row>
      <xdr:rowOff>187303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010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26030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77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岩手県釜石市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28,934
28,479
440.35
23,110,469
22,669,781
242,040
10,802,959
18,848,911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161239</xdr:rowOff>
    </xdr:from>
    <xdr:to>
      <xdr:col>24</xdr:col>
      <xdr:colOff>63500</xdr:colOff>
      <xdr:row>33</xdr:row>
      <xdr:rowOff>90297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47639"/>
          <a:ext cx="8382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90297</xdr:rowOff>
    </xdr:from>
    <xdr:to>
      <xdr:col>19</xdr:col>
      <xdr:colOff>177800</xdr:colOff>
      <xdr:row>33</xdr:row>
      <xdr:rowOff>100940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8147"/>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100444</xdr:rowOff>
    </xdr:from>
    <xdr:to>
      <xdr:col>15</xdr:col>
      <xdr:colOff>50800</xdr:colOff>
      <xdr:row>33</xdr:row>
      <xdr:rowOff>100940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5829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45403</xdr:rowOff>
    </xdr:from>
    <xdr:to>
      <xdr:col>10</xdr:col>
      <xdr:colOff>114300</xdr:colOff>
      <xdr:row>33</xdr:row>
      <xdr:rowOff>100444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03253"/>
          <a:ext cx="889000" cy="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110439</xdr:rowOff>
    </xdr:from>
    <xdr:to>
      <xdr:col>24</xdr:col>
      <xdr:colOff>114300</xdr:colOff>
      <xdr:row>33</xdr:row>
      <xdr:rowOff>40589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133316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39497</xdr:rowOff>
    </xdr:from>
    <xdr:to>
      <xdr:col>20</xdr:col>
      <xdr:colOff>38100</xdr:colOff>
      <xdr:row>33</xdr:row>
      <xdr:rowOff>141097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157624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50140</xdr:rowOff>
    </xdr:from>
    <xdr:to>
      <xdr:col>15</xdr:col>
      <xdr:colOff>101600</xdr:colOff>
      <xdr:row>33</xdr:row>
      <xdr:rowOff>151740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168267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8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49644</xdr:rowOff>
    </xdr:from>
    <xdr:to>
      <xdr:col>10</xdr:col>
      <xdr:colOff>165100</xdr:colOff>
      <xdr:row>33</xdr:row>
      <xdr:rowOff>151244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167771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8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166053</xdr:rowOff>
    </xdr:from>
    <xdr:to>
      <xdr:col>6</xdr:col>
      <xdr:colOff>38100</xdr:colOff>
      <xdr:row>33</xdr:row>
      <xdr:rowOff>96203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112730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2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118249</xdr:rowOff>
    </xdr:from>
    <xdr:to>
      <xdr:col>24</xdr:col>
      <xdr:colOff>63500</xdr:colOff>
      <xdr:row>55</xdr:row>
      <xdr:rowOff>59050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76549"/>
          <a:ext cx="838200" cy="11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118249</xdr:rowOff>
    </xdr:from>
    <xdr:to>
      <xdr:col>19</xdr:col>
      <xdr:colOff>177800</xdr:colOff>
      <xdr:row>55</xdr:row>
      <xdr:rowOff>45928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76549"/>
          <a:ext cx="889000" cy="9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31748</xdr:rowOff>
    </xdr:from>
    <xdr:to>
      <xdr:col>15</xdr:col>
      <xdr:colOff>50800</xdr:colOff>
      <xdr:row>55</xdr:row>
      <xdr:rowOff>45928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61498"/>
          <a:ext cx="889000" cy="1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31748</xdr:rowOff>
    </xdr:from>
    <xdr:to>
      <xdr:col>10</xdr:col>
      <xdr:colOff>114300</xdr:colOff>
      <xdr:row>55</xdr:row>
      <xdr:rowOff>102072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61498"/>
          <a:ext cx="889000" cy="7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8250</xdr:rowOff>
    </xdr:from>
    <xdr:to>
      <xdr:col>24</xdr:col>
      <xdr:colOff>114300</xdr:colOff>
      <xdr:row>55</xdr:row>
      <xdr:rowOff>109850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31127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67449</xdr:rowOff>
    </xdr:from>
    <xdr:to>
      <xdr:col>20</xdr:col>
      <xdr:colOff>38100</xdr:colOff>
      <xdr:row>54</xdr:row>
      <xdr:rowOff>169049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14126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0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166578</xdr:rowOff>
    </xdr:from>
    <xdr:to>
      <xdr:col>15</xdr:col>
      <xdr:colOff>101600</xdr:colOff>
      <xdr:row>55</xdr:row>
      <xdr:rowOff>96728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2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113255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0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152398</xdr:rowOff>
    </xdr:from>
    <xdr:to>
      <xdr:col>10</xdr:col>
      <xdr:colOff>165100</xdr:colOff>
      <xdr:row>55</xdr:row>
      <xdr:rowOff>82548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99075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8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51272</xdr:rowOff>
    </xdr:from>
    <xdr:to>
      <xdr:col>6</xdr:col>
      <xdr:colOff>38100</xdr:colOff>
      <xdr:row>55</xdr:row>
      <xdr:rowOff>152872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169399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5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124670</xdr:rowOff>
    </xdr:from>
    <xdr:to>
      <xdr:col>24</xdr:col>
      <xdr:colOff>63500</xdr:colOff>
      <xdr:row>78</xdr:row>
      <xdr:rowOff>130766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9777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130766</xdr:rowOff>
    </xdr:from>
    <xdr:to>
      <xdr:col>19</xdr:col>
      <xdr:colOff>177800</xdr:colOff>
      <xdr:row>78</xdr:row>
      <xdr:rowOff>146920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3866"/>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141224</xdr:rowOff>
    </xdr:from>
    <xdr:to>
      <xdr:col>15</xdr:col>
      <xdr:colOff>50800</xdr:colOff>
      <xdr:row>78</xdr:row>
      <xdr:rowOff>146920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4324"/>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141224</xdr:rowOff>
    </xdr:from>
    <xdr:to>
      <xdr:col>10</xdr:col>
      <xdr:colOff>114300</xdr:colOff>
      <xdr:row>78</xdr:row>
      <xdr:rowOff>159835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4324"/>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73870</xdr:rowOff>
    </xdr:from>
    <xdr:to>
      <xdr:col>24</xdr:col>
      <xdr:colOff>114300</xdr:colOff>
      <xdr:row>79</xdr:row>
      <xdr:rowOff>4020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79966</xdr:rowOff>
    </xdr:from>
    <xdr:to>
      <xdr:col>20</xdr:col>
      <xdr:colOff>38100</xdr:colOff>
      <xdr:row>79</xdr:row>
      <xdr:rowOff>10116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96120</xdr:rowOff>
    </xdr:from>
    <xdr:to>
      <xdr:col>15</xdr:col>
      <xdr:colOff>101600</xdr:colOff>
      <xdr:row>79</xdr:row>
      <xdr:rowOff>26270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17397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90424</xdr:rowOff>
    </xdr:from>
    <xdr:to>
      <xdr:col>10</xdr:col>
      <xdr:colOff>165100</xdr:colOff>
      <xdr:row>79</xdr:row>
      <xdr:rowOff>20574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11701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109035</xdr:rowOff>
    </xdr:from>
    <xdr:to>
      <xdr:col>6</xdr:col>
      <xdr:colOff>38100</xdr:colOff>
      <xdr:row>79</xdr:row>
      <xdr:rowOff>39185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30312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124830</xdr:rowOff>
    </xdr:from>
    <xdr:to>
      <xdr:col>24</xdr:col>
      <xdr:colOff>63500</xdr:colOff>
      <xdr:row>95</xdr:row>
      <xdr:rowOff>36144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41130"/>
          <a:ext cx="838200" cy="8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124830</xdr:rowOff>
    </xdr:from>
    <xdr:to>
      <xdr:col>19</xdr:col>
      <xdr:colOff>177800</xdr:colOff>
      <xdr:row>95</xdr:row>
      <xdr:rowOff>38626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41130"/>
          <a:ext cx="889000" cy="8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12174</xdr:rowOff>
    </xdr:from>
    <xdr:to>
      <xdr:col>15</xdr:col>
      <xdr:colOff>50800</xdr:colOff>
      <xdr:row>95</xdr:row>
      <xdr:rowOff>38626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99924"/>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12174</xdr:rowOff>
    </xdr:from>
    <xdr:to>
      <xdr:col>10</xdr:col>
      <xdr:colOff>114300</xdr:colOff>
      <xdr:row>96</xdr:row>
      <xdr:rowOff>94579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99924"/>
          <a:ext cx="889000" cy="2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156794</xdr:rowOff>
    </xdr:from>
    <xdr:to>
      <xdr:col>24</xdr:col>
      <xdr:colOff>114300</xdr:colOff>
      <xdr:row>95</xdr:row>
      <xdr:rowOff>86944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8221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2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74030</xdr:rowOff>
    </xdr:from>
    <xdr:to>
      <xdr:col>20</xdr:col>
      <xdr:colOff>38100</xdr:colOff>
      <xdr:row>95</xdr:row>
      <xdr:rowOff>4180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20707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6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159276</xdr:rowOff>
    </xdr:from>
    <xdr:to>
      <xdr:col>15</xdr:col>
      <xdr:colOff>101600</xdr:colOff>
      <xdr:row>95</xdr:row>
      <xdr:rowOff>89426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105953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5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132824</xdr:rowOff>
    </xdr:from>
    <xdr:to>
      <xdr:col>10</xdr:col>
      <xdr:colOff>165100</xdr:colOff>
      <xdr:row>95</xdr:row>
      <xdr:rowOff>62974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79501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2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43779</xdr:rowOff>
    </xdr:from>
    <xdr:to>
      <xdr:col>6</xdr:col>
      <xdr:colOff>38100</xdr:colOff>
      <xdr:row>96</xdr:row>
      <xdr:rowOff>145379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161906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7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15991</xdr:rowOff>
    </xdr:from>
    <xdr:to>
      <xdr:col>54</xdr:col>
      <xdr:colOff>189865</xdr:colOff>
      <xdr:row>37</xdr:row>
      <xdr:rowOff>150019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45291"/>
          <a:ext cx="1270" cy="648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153846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150019</xdr:rowOff>
    </xdr:from>
    <xdr:to>
      <xdr:col>55</xdr:col>
      <xdr:colOff>88900</xdr:colOff>
      <xdr:row>37</xdr:row>
      <xdr:rowOff>150019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3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134118</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15991</xdr:rowOff>
    </xdr:from>
    <xdr:to>
      <xdr:col>55</xdr:col>
      <xdr:colOff>88900</xdr:colOff>
      <xdr:row>34</xdr:row>
      <xdr:rowOff>15991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4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141894</xdr:rowOff>
    </xdr:from>
    <xdr:to>
      <xdr:col>55</xdr:col>
      <xdr:colOff>0</xdr:colOff>
      <xdr:row>35</xdr:row>
      <xdr:rowOff>164823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71194"/>
          <a:ext cx="838200" cy="1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9258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30831</xdr:rowOff>
    </xdr:from>
    <xdr:to>
      <xdr:col>55</xdr:col>
      <xdr:colOff>50800</xdr:colOff>
      <xdr:row>36</xdr:row>
      <xdr:rowOff>132431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141894</xdr:rowOff>
    </xdr:from>
    <xdr:to>
      <xdr:col>50</xdr:col>
      <xdr:colOff>114300</xdr:colOff>
      <xdr:row>35</xdr:row>
      <xdr:rowOff>33547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971194"/>
          <a:ext cx="889000" cy="6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42938</xdr:rowOff>
    </xdr:from>
    <xdr:to>
      <xdr:col>50</xdr:col>
      <xdr:colOff>165100</xdr:colOff>
      <xdr:row>36</xdr:row>
      <xdr:rowOff>144538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135665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33547</xdr:rowOff>
    </xdr:from>
    <xdr:to>
      <xdr:col>45</xdr:col>
      <xdr:colOff>177800</xdr:colOff>
      <xdr:row>35</xdr:row>
      <xdr:rowOff>47606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34297"/>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36985</xdr:rowOff>
    </xdr:from>
    <xdr:to>
      <xdr:col>46</xdr:col>
      <xdr:colOff>38100</xdr:colOff>
      <xdr:row>36</xdr:row>
      <xdr:rowOff>138585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129712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133157</xdr:rowOff>
    </xdr:from>
    <xdr:to>
      <xdr:col>41</xdr:col>
      <xdr:colOff>50800</xdr:colOff>
      <xdr:row>35</xdr:row>
      <xdr:rowOff>47606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76657"/>
          <a:ext cx="889000" cy="77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62259</xdr:rowOff>
    </xdr:from>
    <xdr:to>
      <xdr:col>41</xdr:col>
      <xdr:colOff>101600</xdr:colOff>
      <xdr:row>36</xdr:row>
      <xdr:rowOff>163859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154986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97248</xdr:rowOff>
    </xdr:from>
    <xdr:to>
      <xdr:col>36</xdr:col>
      <xdr:colOff>165100</xdr:colOff>
      <xdr:row>34</xdr:row>
      <xdr:rowOff>27398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18525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114023</xdr:rowOff>
    </xdr:from>
    <xdr:to>
      <xdr:col>55</xdr:col>
      <xdr:colOff>50800</xdr:colOff>
      <xdr:row>36</xdr:row>
      <xdr:rowOff>44173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136900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6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91094</xdr:rowOff>
    </xdr:from>
    <xdr:to>
      <xdr:col>50</xdr:col>
      <xdr:colOff>165100</xdr:colOff>
      <xdr:row>35</xdr:row>
      <xdr:rowOff>21244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37771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154197</xdr:rowOff>
    </xdr:from>
    <xdr:to>
      <xdr:col>46</xdr:col>
      <xdr:colOff>38100</xdr:colOff>
      <xdr:row>35</xdr:row>
      <xdr:rowOff>84347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100874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5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168256</xdr:rowOff>
    </xdr:from>
    <xdr:to>
      <xdr:col>41</xdr:col>
      <xdr:colOff>101600</xdr:colOff>
      <xdr:row>35</xdr:row>
      <xdr:rowOff>98406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9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114933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7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82357</xdr:rowOff>
    </xdr:from>
    <xdr:to>
      <xdr:col>36</xdr:col>
      <xdr:colOff>165100</xdr:colOff>
      <xdr:row>31</xdr:row>
      <xdr:rowOff>12507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29034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00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151923</xdr:rowOff>
    </xdr:from>
    <xdr:to>
      <xdr:col>55</xdr:col>
      <xdr:colOff>0</xdr:colOff>
      <xdr:row>56</xdr:row>
      <xdr:rowOff>96792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238773"/>
          <a:ext cx="838200" cy="45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96792</xdr:rowOff>
    </xdr:from>
    <xdr:to>
      <xdr:col>50</xdr:col>
      <xdr:colOff>114300</xdr:colOff>
      <xdr:row>57</xdr:row>
      <xdr:rowOff>148067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97992"/>
          <a:ext cx="889000" cy="22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164869</xdr:rowOff>
    </xdr:from>
    <xdr:to>
      <xdr:col>45</xdr:col>
      <xdr:colOff>177800</xdr:colOff>
      <xdr:row>57</xdr:row>
      <xdr:rowOff>148067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66069"/>
          <a:ext cx="8890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74199</xdr:rowOff>
    </xdr:from>
    <xdr:to>
      <xdr:col>41</xdr:col>
      <xdr:colOff>50800</xdr:colOff>
      <xdr:row>56</xdr:row>
      <xdr:rowOff>164869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646699"/>
          <a:ext cx="889000" cy="111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101123</xdr:rowOff>
    </xdr:from>
    <xdr:to>
      <xdr:col>55</xdr:col>
      <xdr:colOff>50800</xdr:colOff>
      <xdr:row>54</xdr:row>
      <xdr:rowOff>31273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1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124000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03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45992</xdr:rowOff>
    </xdr:from>
    <xdr:to>
      <xdr:col>50</xdr:col>
      <xdr:colOff>165100</xdr:colOff>
      <xdr:row>56</xdr:row>
      <xdr:rowOff>147592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138719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97267</xdr:rowOff>
    </xdr:from>
    <xdr:to>
      <xdr:col>46</xdr:col>
      <xdr:colOff>38100</xdr:colOff>
      <xdr:row>58</xdr:row>
      <xdr:rowOff>27417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18544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114069</xdr:rowOff>
    </xdr:from>
    <xdr:to>
      <xdr:col>41</xdr:col>
      <xdr:colOff>101600</xdr:colOff>
      <xdr:row>57</xdr:row>
      <xdr:rowOff>44219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35346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0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23399</xdr:rowOff>
    </xdr:from>
    <xdr:to>
      <xdr:col>36</xdr:col>
      <xdr:colOff>165100</xdr:colOff>
      <xdr:row>50</xdr:row>
      <xdr:rowOff>124999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5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141526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3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123393</xdr:rowOff>
    </xdr:from>
    <xdr:to>
      <xdr:col>55</xdr:col>
      <xdr:colOff>0</xdr:colOff>
      <xdr:row>79</xdr:row>
      <xdr:rowOff>57818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639243"/>
          <a:ext cx="838200" cy="96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15580</xdr:rowOff>
    </xdr:from>
    <xdr:to>
      <xdr:col>50</xdr:col>
      <xdr:colOff>114300</xdr:colOff>
      <xdr:row>79</xdr:row>
      <xdr:rowOff>57818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60130"/>
          <a:ext cx="889000" cy="4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28285</xdr:rowOff>
    </xdr:from>
    <xdr:to>
      <xdr:col>45</xdr:col>
      <xdr:colOff>177800</xdr:colOff>
      <xdr:row>79</xdr:row>
      <xdr:rowOff>15580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01385"/>
          <a:ext cx="889000" cy="15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160350</xdr:rowOff>
    </xdr:from>
    <xdr:to>
      <xdr:col>41</xdr:col>
      <xdr:colOff>50800</xdr:colOff>
      <xdr:row>78</xdr:row>
      <xdr:rowOff>28285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333300"/>
          <a:ext cx="889000" cy="10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72593</xdr:rowOff>
    </xdr:from>
    <xdr:to>
      <xdr:col>55</xdr:col>
      <xdr:colOff>50800</xdr:colOff>
      <xdr:row>74</xdr:row>
      <xdr:rowOff>2743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5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95470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4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7018</xdr:rowOff>
    </xdr:from>
    <xdr:to>
      <xdr:col>50</xdr:col>
      <xdr:colOff>165100</xdr:colOff>
      <xdr:row>79</xdr:row>
      <xdr:rowOff>108618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99745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4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136230</xdr:rowOff>
    </xdr:from>
    <xdr:to>
      <xdr:col>46</xdr:col>
      <xdr:colOff>38100</xdr:colOff>
      <xdr:row>79</xdr:row>
      <xdr:rowOff>66380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57507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148935</xdr:rowOff>
    </xdr:from>
    <xdr:to>
      <xdr:col>41</xdr:col>
      <xdr:colOff>101600</xdr:colOff>
      <xdr:row>78</xdr:row>
      <xdr:rowOff>79085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95612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109550</xdr:rowOff>
    </xdr:from>
    <xdr:to>
      <xdr:col>36</xdr:col>
      <xdr:colOff>165100</xdr:colOff>
      <xdr:row>72</xdr:row>
      <xdr:rowOff>39700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2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56227</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672795" y="1205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57226</xdr:rowOff>
    </xdr:from>
    <xdr:to>
      <xdr:col>55</xdr:col>
      <xdr:colOff>0</xdr:colOff>
      <xdr:row>97</xdr:row>
      <xdr:rowOff>160299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16426"/>
          <a:ext cx="838200" cy="2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57226</xdr:rowOff>
    </xdr:from>
    <xdr:to>
      <xdr:col>50</xdr:col>
      <xdr:colOff>114300</xdr:colOff>
      <xdr:row>98</xdr:row>
      <xdr:rowOff>25222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1642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135471</xdr:rowOff>
    </xdr:from>
    <xdr:to>
      <xdr:col>45</xdr:col>
      <xdr:colOff>177800</xdr:colOff>
      <xdr:row>98</xdr:row>
      <xdr:rowOff>25222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66121"/>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76212</xdr:rowOff>
    </xdr:from>
    <xdr:to>
      <xdr:col>41</xdr:col>
      <xdr:colOff>50800</xdr:colOff>
      <xdr:row>97</xdr:row>
      <xdr:rowOff>135471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35412"/>
          <a:ext cx="889000" cy="2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109499</xdr:rowOff>
    </xdr:from>
    <xdr:to>
      <xdr:col>55</xdr:col>
      <xdr:colOff>50800</xdr:colOff>
      <xdr:row>98</xdr:row>
      <xdr:rowOff>39649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87926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6426</xdr:rowOff>
    </xdr:from>
    <xdr:to>
      <xdr:col>50</xdr:col>
      <xdr:colOff>165100</xdr:colOff>
      <xdr:row>96</xdr:row>
      <xdr:rowOff>108026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99153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5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145872</xdr:rowOff>
    </xdr:from>
    <xdr:to>
      <xdr:col>46</xdr:col>
      <xdr:colOff>38100</xdr:colOff>
      <xdr:row>98</xdr:row>
      <xdr:rowOff>76022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67149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6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84671</xdr:rowOff>
    </xdr:from>
    <xdr:to>
      <xdr:col>41</xdr:col>
      <xdr:colOff>101600</xdr:colOff>
      <xdr:row>98</xdr:row>
      <xdr:rowOff>14821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25412</xdr:rowOff>
    </xdr:from>
    <xdr:to>
      <xdr:col>36</xdr:col>
      <xdr:colOff>165100</xdr:colOff>
      <xdr:row>96</xdr:row>
      <xdr:rowOff>127012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118139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57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154755</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69705"/>
          <a:ext cx="1269" cy="131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101432</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154755</xdr:rowOff>
    </xdr:from>
    <xdr:to>
      <xdr:col>86</xdr:col>
      <xdr:colOff>25400</xdr:colOff>
      <xdr:row>31</xdr:row>
      <xdr:rowOff>154755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6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1495</xdr:rowOff>
    </xdr:from>
    <xdr:to>
      <xdr:col>85</xdr:col>
      <xdr:colOff>127000</xdr:colOff>
      <xdr:row>39</xdr:row>
      <xdr:rowOff>65046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88045"/>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101000</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44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78123</xdr:rowOff>
    </xdr:from>
    <xdr:to>
      <xdr:col>85</xdr:col>
      <xdr:colOff>177800</xdr:colOff>
      <xdr:row>39</xdr:row>
      <xdr:rowOff>8273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9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168373</xdr:rowOff>
    </xdr:from>
    <xdr:to>
      <xdr:col>81</xdr:col>
      <xdr:colOff>50800</xdr:colOff>
      <xdr:row>39</xdr:row>
      <xdr:rowOff>1495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340573"/>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88867</xdr:rowOff>
    </xdr:from>
    <xdr:to>
      <xdr:col>81</xdr:col>
      <xdr:colOff>101600</xdr:colOff>
      <xdr:row>39</xdr:row>
      <xdr:rowOff>19017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0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35544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7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65634</xdr:rowOff>
    </xdr:from>
    <xdr:to>
      <xdr:col>76</xdr:col>
      <xdr:colOff>114300</xdr:colOff>
      <xdr:row>36</xdr:row>
      <xdr:rowOff>168373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5723484"/>
          <a:ext cx="889000" cy="6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106045</xdr:rowOff>
    </xdr:from>
    <xdr:to>
      <xdr:col>76</xdr:col>
      <xdr:colOff>165100</xdr:colOff>
      <xdr:row>39</xdr:row>
      <xdr:rowOff>36195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27322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27065</xdr:rowOff>
    </xdr:from>
    <xdr:to>
      <xdr:col>71</xdr:col>
      <xdr:colOff>177800</xdr:colOff>
      <xdr:row>33</xdr:row>
      <xdr:rowOff>65634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170565"/>
          <a:ext cx="889000" cy="55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86516</xdr:rowOff>
    </xdr:from>
    <xdr:to>
      <xdr:col>72</xdr:col>
      <xdr:colOff>38100</xdr:colOff>
      <xdr:row>39</xdr:row>
      <xdr:rowOff>16666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7793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9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8988</xdr:rowOff>
    </xdr:from>
    <xdr:to>
      <xdr:col>67</xdr:col>
      <xdr:colOff>101600</xdr:colOff>
      <xdr:row>38</xdr:row>
      <xdr:rowOff>110588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101715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14246</xdr:rowOff>
    </xdr:from>
    <xdr:to>
      <xdr:col>85</xdr:col>
      <xdr:colOff>177800</xdr:colOff>
      <xdr:row>39</xdr:row>
      <xdr:rowOff>115846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100623</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1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122145</xdr:rowOff>
    </xdr:from>
    <xdr:to>
      <xdr:col>81</xdr:col>
      <xdr:colOff>101600</xdr:colOff>
      <xdr:row>39</xdr:row>
      <xdr:rowOff>52295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3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43422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2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117573</xdr:rowOff>
    </xdr:from>
    <xdr:to>
      <xdr:col>76</xdr:col>
      <xdr:colOff>165100</xdr:colOff>
      <xdr:row>37</xdr:row>
      <xdr:rowOff>47723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2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64250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06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14834</xdr:rowOff>
    </xdr:from>
    <xdr:to>
      <xdr:col>72</xdr:col>
      <xdr:colOff>38100</xdr:colOff>
      <xdr:row>33</xdr:row>
      <xdr:rowOff>116434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132961</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44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147715</xdr:rowOff>
    </xdr:from>
    <xdr:to>
      <xdr:col>67</xdr:col>
      <xdr:colOff>101600</xdr:colOff>
      <xdr:row>30</xdr:row>
      <xdr:rowOff>77865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1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94392</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489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26757</xdr:rowOff>
    </xdr:from>
    <xdr:to>
      <xdr:col>85</xdr:col>
      <xdr:colOff>126364</xdr:colOff>
      <xdr:row>78</xdr:row>
      <xdr:rowOff>65351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714057"/>
          <a:ext cx="1269" cy="724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69178</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65351</xdr:rowOff>
    </xdr:from>
    <xdr:to>
      <xdr:col>86</xdr:col>
      <xdr:colOff>25400</xdr:colOff>
      <xdr:row>78</xdr:row>
      <xdr:rowOff>65351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3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144884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48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26757</xdr:rowOff>
    </xdr:from>
    <xdr:to>
      <xdr:col>86</xdr:col>
      <xdr:colOff>25400</xdr:colOff>
      <xdr:row>74</xdr:row>
      <xdr:rowOff>26757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7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167590</xdr:rowOff>
    </xdr:from>
    <xdr:to>
      <xdr:col>85</xdr:col>
      <xdr:colOff>127000</xdr:colOff>
      <xdr:row>76</xdr:row>
      <xdr:rowOff>30118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26340"/>
          <a:ext cx="838200" cy="3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50449</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72022</xdr:rowOff>
    </xdr:from>
    <xdr:to>
      <xdr:col>85</xdr:col>
      <xdr:colOff>177800</xdr:colOff>
      <xdr:row>77</xdr:row>
      <xdr:rowOff>2172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167590</xdr:rowOff>
    </xdr:from>
    <xdr:to>
      <xdr:col>81</xdr:col>
      <xdr:colOff>50800</xdr:colOff>
      <xdr:row>76</xdr:row>
      <xdr:rowOff>45022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26340"/>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71275</xdr:rowOff>
    </xdr:from>
    <xdr:to>
      <xdr:col>81</xdr:col>
      <xdr:colOff>101600</xdr:colOff>
      <xdr:row>77</xdr:row>
      <xdr:rowOff>1425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0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164002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9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45022</xdr:rowOff>
    </xdr:from>
    <xdr:to>
      <xdr:col>76</xdr:col>
      <xdr:colOff>114300</xdr:colOff>
      <xdr:row>76</xdr:row>
      <xdr:rowOff>91252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75222"/>
          <a:ext cx="889000" cy="4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79840</xdr:rowOff>
    </xdr:from>
    <xdr:to>
      <xdr:col>76</xdr:col>
      <xdr:colOff>165100</xdr:colOff>
      <xdr:row>77</xdr:row>
      <xdr:rowOff>9990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1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73078</xdr:rowOff>
    </xdr:from>
    <xdr:to>
      <xdr:col>71</xdr:col>
      <xdr:colOff>177800</xdr:colOff>
      <xdr:row>76</xdr:row>
      <xdr:rowOff>91252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074578"/>
          <a:ext cx="889000" cy="10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83345</xdr:rowOff>
    </xdr:from>
    <xdr:to>
      <xdr:col>72</xdr:col>
      <xdr:colOff>38100</xdr:colOff>
      <xdr:row>77</xdr:row>
      <xdr:rowOff>13495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89990</xdr:rowOff>
    </xdr:from>
    <xdr:to>
      <xdr:col>67</xdr:col>
      <xdr:colOff>101600</xdr:colOff>
      <xdr:row>77</xdr:row>
      <xdr:rowOff>20140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1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150768</xdr:rowOff>
    </xdr:from>
    <xdr:to>
      <xdr:col>85</xdr:col>
      <xdr:colOff>177800</xdr:colOff>
      <xdr:row>76</xdr:row>
      <xdr:rowOff>80918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2194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6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116789</xdr:rowOff>
    </xdr:from>
    <xdr:to>
      <xdr:col>81</xdr:col>
      <xdr:colOff>101600</xdr:colOff>
      <xdr:row>76</xdr:row>
      <xdr:rowOff>46940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63466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7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165672</xdr:rowOff>
    </xdr:from>
    <xdr:to>
      <xdr:col>76</xdr:col>
      <xdr:colOff>165100</xdr:colOff>
      <xdr:row>76</xdr:row>
      <xdr:rowOff>95822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112348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40452</xdr:rowOff>
    </xdr:from>
    <xdr:to>
      <xdr:col>72</xdr:col>
      <xdr:colOff>38100</xdr:colOff>
      <xdr:row>76</xdr:row>
      <xdr:rowOff>142052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158579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4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22278</xdr:rowOff>
    </xdr:from>
    <xdr:to>
      <xdr:col>67</xdr:col>
      <xdr:colOff>101600</xdr:colOff>
      <xdr:row>70</xdr:row>
      <xdr:rowOff>123878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0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140405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179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153854</xdr:rowOff>
    </xdr:from>
    <xdr:to>
      <xdr:col>85</xdr:col>
      <xdr:colOff>127000</xdr:colOff>
      <xdr:row>97</xdr:row>
      <xdr:rowOff>60660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13054"/>
          <a:ext cx="838200" cy="7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60660</xdr:rowOff>
    </xdr:from>
    <xdr:to>
      <xdr:col>81</xdr:col>
      <xdr:colOff>50800</xdr:colOff>
      <xdr:row>97</xdr:row>
      <xdr:rowOff>109213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91310"/>
          <a:ext cx="889000" cy="4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59525</xdr:rowOff>
    </xdr:from>
    <xdr:to>
      <xdr:col>76</xdr:col>
      <xdr:colOff>114300</xdr:colOff>
      <xdr:row>97</xdr:row>
      <xdr:rowOff>109213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90175"/>
          <a:ext cx="889000" cy="4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91904</xdr:rowOff>
    </xdr:from>
    <xdr:to>
      <xdr:col>71</xdr:col>
      <xdr:colOff>177800</xdr:colOff>
      <xdr:row>97</xdr:row>
      <xdr:rowOff>59525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5865304"/>
          <a:ext cx="889000" cy="8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103054</xdr:rowOff>
    </xdr:from>
    <xdr:to>
      <xdr:col>85</xdr:col>
      <xdr:colOff>177800</xdr:colOff>
      <xdr:row>97</xdr:row>
      <xdr:rowOff>33204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125931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1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9860</xdr:rowOff>
    </xdr:from>
    <xdr:to>
      <xdr:col>81</xdr:col>
      <xdr:colOff>101600</xdr:colOff>
      <xdr:row>97</xdr:row>
      <xdr:rowOff>111460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127987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58413</xdr:rowOff>
    </xdr:from>
    <xdr:to>
      <xdr:col>76</xdr:col>
      <xdr:colOff>165100</xdr:colOff>
      <xdr:row>97</xdr:row>
      <xdr:rowOff>160013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151140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8725</xdr:rowOff>
    </xdr:from>
    <xdr:to>
      <xdr:col>72</xdr:col>
      <xdr:colOff>38100</xdr:colOff>
      <xdr:row>97</xdr:row>
      <xdr:rowOff>110325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101452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3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41104</xdr:rowOff>
    </xdr:from>
    <xdr:to>
      <xdr:col>67</xdr:col>
      <xdr:colOff>101600</xdr:colOff>
      <xdr:row>92</xdr:row>
      <xdr:rowOff>142704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58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159231</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558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57724</xdr:rowOff>
    </xdr:from>
    <xdr:to>
      <xdr:col>116</xdr:col>
      <xdr:colOff>63500</xdr:colOff>
      <xdr:row>38</xdr:row>
      <xdr:rowOff>58821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72824"/>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58821</xdr:rowOff>
    </xdr:from>
    <xdr:to>
      <xdr:col>111</xdr:col>
      <xdr:colOff>177800</xdr:colOff>
      <xdr:row>38</xdr:row>
      <xdr:rowOff>60787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73921"/>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60787</xdr:rowOff>
    </xdr:from>
    <xdr:to>
      <xdr:col>107</xdr:col>
      <xdr:colOff>50800</xdr:colOff>
      <xdr:row>38</xdr:row>
      <xdr:rowOff>71714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575887"/>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65999</xdr:rowOff>
    </xdr:from>
    <xdr:to>
      <xdr:col>102</xdr:col>
      <xdr:colOff>114300</xdr:colOff>
      <xdr:row>38</xdr:row>
      <xdr:rowOff>71714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58109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6924</xdr:rowOff>
    </xdr:from>
    <xdr:to>
      <xdr:col>116</xdr:col>
      <xdr:colOff>114300</xdr:colOff>
      <xdr:row>38</xdr:row>
      <xdr:rowOff>108524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93301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3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8021</xdr:rowOff>
    </xdr:from>
    <xdr:to>
      <xdr:col>112</xdr:col>
      <xdr:colOff>38100</xdr:colOff>
      <xdr:row>38</xdr:row>
      <xdr:rowOff>109621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100748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61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9987</xdr:rowOff>
    </xdr:from>
    <xdr:to>
      <xdr:col>107</xdr:col>
      <xdr:colOff>101600</xdr:colOff>
      <xdr:row>38</xdr:row>
      <xdr:rowOff>111587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102714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61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20914</xdr:rowOff>
    </xdr:from>
    <xdr:to>
      <xdr:col>102</xdr:col>
      <xdr:colOff>165100</xdr:colOff>
      <xdr:row>38</xdr:row>
      <xdr:rowOff>122514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113641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62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15199</xdr:rowOff>
    </xdr:from>
    <xdr:to>
      <xdr:col>98</xdr:col>
      <xdr:colOff>38100</xdr:colOff>
      <xdr:row>38</xdr:row>
      <xdr:rowOff>116799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3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107926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62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96913</xdr:rowOff>
    </xdr:from>
    <xdr:to>
      <xdr:col>116</xdr:col>
      <xdr:colOff>63500</xdr:colOff>
      <xdr:row>58</xdr:row>
      <xdr:rowOff>53022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869563"/>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96913</xdr:rowOff>
    </xdr:from>
    <xdr:to>
      <xdr:col>111</xdr:col>
      <xdr:colOff>177800</xdr:colOff>
      <xdr:row>57</xdr:row>
      <xdr:rowOff>106515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869563"/>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161684</xdr:rowOff>
    </xdr:from>
    <xdr:to>
      <xdr:col>107</xdr:col>
      <xdr:colOff>50800</xdr:colOff>
      <xdr:row>57</xdr:row>
      <xdr:rowOff>106515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762884"/>
          <a:ext cx="8890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161684</xdr:rowOff>
    </xdr:from>
    <xdr:to>
      <xdr:col>102</xdr:col>
      <xdr:colOff>114300</xdr:colOff>
      <xdr:row>56</xdr:row>
      <xdr:rowOff>168504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762884"/>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2222</xdr:rowOff>
    </xdr:from>
    <xdr:to>
      <xdr:col>116</xdr:col>
      <xdr:colOff>114300</xdr:colOff>
      <xdr:row>58</xdr:row>
      <xdr:rowOff>103822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4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152099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46113</xdr:rowOff>
    </xdr:from>
    <xdr:to>
      <xdr:col>112</xdr:col>
      <xdr:colOff>38100</xdr:colOff>
      <xdr:row>57</xdr:row>
      <xdr:rowOff>147713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164240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59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55715</xdr:rowOff>
    </xdr:from>
    <xdr:to>
      <xdr:col>107</xdr:col>
      <xdr:colOff>101600</xdr:colOff>
      <xdr:row>57</xdr:row>
      <xdr:rowOff>157315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2392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0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110884</xdr:rowOff>
    </xdr:from>
    <xdr:to>
      <xdr:col>102</xdr:col>
      <xdr:colOff>165100</xdr:colOff>
      <xdr:row>57</xdr:row>
      <xdr:rowOff>41034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57561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48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117704</xdr:rowOff>
    </xdr:from>
    <xdr:to>
      <xdr:col>98</xdr:col>
      <xdr:colOff>38100</xdr:colOff>
      <xdr:row>57</xdr:row>
      <xdr:rowOff>47854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64381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168961</xdr:rowOff>
    </xdr:from>
    <xdr:to>
      <xdr:col>116</xdr:col>
      <xdr:colOff>63500</xdr:colOff>
      <xdr:row>74</xdr:row>
      <xdr:rowOff>36258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84811"/>
          <a:ext cx="8382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36258</xdr:rowOff>
    </xdr:from>
    <xdr:to>
      <xdr:col>111</xdr:col>
      <xdr:colOff>177800</xdr:colOff>
      <xdr:row>74</xdr:row>
      <xdr:rowOff>82138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23558"/>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82138</xdr:rowOff>
    </xdr:from>
    <xdr:to>
      <xdr:col>107</xdr:col>
      <xdr:colOff>50800</xdr:colOff>
      <xdr:row>74</xdr:row>
      <xdr:rowOff>162606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69438"/>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105684</xdr:rowOff>
    </xdr:from>
    <xdr:to>
      <xdr:col>102</xdr:col>
      <xdr:colOff>114300</xdr:colOff>
      <xdr:row>74</xdr:row>
      <xdr:rowOff>162606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92984"/>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118161</xdr:rowOff>
    </xdr:from>
    <xdr:to>
      <xdr:col>116</xdr:col>
      <xdr:colOff>114300</xdr:colOff>
      <xdr:row>74</xdr:row>
      <xdr:rowOff>48311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141038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8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156908</xdr:rowOff>
    </xdr:from>
    <xdr:to>
      <xdr:col>112</xdr:col>
      <xdr:colOff>38100</xdr:colOff>
      <xdr:row>74</xdr:row>
      <xdr:rowOff>87058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103585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31338</xdr:rowOff>
    </xdr:from>
    <xdr:to>
      <xdr:col>107</xdr:col>
      <xdr:colOff>101600</xdr:colOff>
      <xdr:row>74</xdr:row>
      <xdr:rowOff>132938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149465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9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111806</xdr:rowOff>
    </xdr:from>
    <xdr:to>
      <xdr:col>102</xdr:col>
      <xdr:colOff>165100</xdr:colOff>
      <xdr:row>75</xdr:row>
      <xdr:rowOff>41956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58483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7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54884</xdr:rowOff>
    </xdr:from>
    <xdr:to>
      <xdr:col>98</xdr:col>
      <xdr:colOff>38100</xdr:colOff>
      <xdr:row>74</xdr:row>
      <xdr:rowOff>156484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・歳出決算総額において、住民一人当たりのコストは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783,500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115,304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ている。定年退職者等の退職により職員数は減少しているものの、職員基本給や会計年度任用職員への勤勉手当支給開始等により総額は増加し、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当市の人口減少と相まって全国平均等より高い傾向にあ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138,084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となっている。復旧・復興事業による施設の設置に伴う維持管理費等が増加しており、全国平均等を大きく上回って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公共施設等総合管理計画等に基づき、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施設の集約化や長寿命化などによりコスト削減に努め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128,763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なっている。教育・保育施設への給付単価改定に伴う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子ども・子育て支援給付事業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や、施設入所者数の増加に伴う老人保護措置費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り、前年度より減少したものの依然として類似団体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平均等を上回っ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・補助費等の住民一人当たりのコストは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107,005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復旧・復興事業の精算に伴う国庫返還金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の皆減等により、前年度からは大幅に減少したが、引き続き、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経常化した団体運営等に係る補助金や負担金の見直し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等を行い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縮減に努める。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費の住民一人当たりのコストは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120,896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円となっている。大型事業である新市庁舎建設の進捗に伴い前年度から大幅に増加したが、一時的な需要として、同事業終了予定の令和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年度以降は減少する見込みである。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岩手県釜石市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28,934
28,479
440.35
23,110,469
22,669,781
242,040
10,802,959
18,848,911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170561</xdr:rowOff>
    </xdr:from>
    <xdr:to>
      <xdr:col>24</xdr:col>
      <xdr:colOff>63500</xdr:colOff>
      <xdr:row>35</xdr:row>
      <xdr:rowOff>79883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9861"/>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79883</xdr:rowOff>
    </xdr:from>
    <xdr:to>
      <xdr:col>19</xdr:col>
      <xdr:colOff>177800</xdr:colOff>
      <xdr:row>35</xdr:row>
      <xdr:rowOff>123127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0633"/>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123127</xdr:rowOff>
    </xdr:from>
    <xdr:to>
      <xdr:col>15</xdr:col>
      <xdr:colOff>50800</xdr:colOff>
      <xdr:row>35</xdr:row>
      <xdr:rowOff>146939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3877"/>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99123</xdr:rowOff>
    </xdr:from>
    <xdr:to>
      <xdr:col>10</xdr:col>
      <xdr:colOff>114300</xdr:colOff>
      <xdr:row>35</xdr:row>
      <xdr:rowOff>146939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9873"/>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119761</xdr:rowOff>
    </xdr:from>
    <xdr:to>
      <xdr:col>24</xdr:col>
      <xdr:colOff>114300</xdr:colOff>
      <xdr:row>35</xdr:row>
      <xdr:rowOff>49911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142638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29083</xdr:rowOff>
    </xdr:from>
    <xdr:to>
      <xdr:col>20</xdr:col>
      <xdr:colOff>38100</xdr:colOff>
      <xdr:row>35</xdr:row>
      <xdr:rowOff>130683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147210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72327</xdr:rowOff>
    </xdr:from>
    <xdr:to>
      <xdr:col>15</xdr:col>
      <xdr:colOff>101600</xdr:colOff>
      <xdr:row>36</xdr:row>
      <xdr:rowOff>2477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19004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96139</xdr:rowOff>
    </xdr:from>
    <xdr:to>
      <xdr:col>10</xdr:col>
      <xdr:colOff>165100</xdr:colOff>
      <xdr:row>36</xdr:row>
      <xdr:rowOff>26289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42816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48323</xdr:rowOff>
    </xdr:from>
    <xdr:to>
      <xdr:col>6</xdr:col>
      <xdr:colOff>38100</xdr:colOff>
      <xdr:row>35</xdr:row>
      <xdr:rowOff>149923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166450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25426</xdr:rowOff>
    </xdr:from>
    <xdr:to>
      <xdr:col>24</xdr:col>
      <xdr:colOff>63500</xdr:colOff>
      <xdr:row>54</xdr:row>
      <xdr:rowOff>161189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83726"/>
          <a:ext cx="838200" cy="13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161189</xdr:rowOff>
    </xdr:from>
    <xdr:to>
      <xdr:col>19</xdr:col>
      <xdr:colOff>177800</xdr:colOff>
      <xdr:row>55</xdr:row>
      <xdr:rowOff>136945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19489"/>
          <a:ext cx="889000" cy="1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123736</xdr:rowOff>
    </xdr:from>
    <xdr:to>
      <xdr:col>15</xdr:col>
      <xdr:colOff>50800</xdr:colOff>
      <xdr:row>55</xdr:row>
      <xdr:rowOff>136945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3486"/>
          <a:ext cx="889000" cy="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1470</xdr:rowOff>
    </xdr:from>
    <xdr:to>
      <xdr:col>10</xdr:col>
      <xdr:colOff>114300</xdr:colOff>
      <xdr:row>55</xdr:row>
      <xdr:rowOff>123736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573970"/>
          <a:ext cx="889000" cy="97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146076</xdr:rowOff>
    </xdr:from>
    <xdr:to>
      <xdr:col>24</xdr:col>
      <xdr:colOff>114300</xdr:colOff>
      <xdr:row>54</xdr:row>
      <xdr:rowOff>76226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8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110389</xdr:rowOff>
    </xdr:from>
    <xdr:to>
      <xdr:col>20</xdr:col>
      <xdr:colOff>38100</xdr:colOff>
      <xdr:row>55</xdr:row>
      <xdr:rowOff>40539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57066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86145</xdr:rowOff>
    </xdr:from>
    <xdr:to>
      <xdr:col>15</xdr:col>
      <xdr:colOff>101600</xdr:colOff>
      <xdr:row>56</xdr:row>
      <xdr:rowOff>16295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32822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9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72936</xdr:rowOff>
    </xdr:from>
    <xdr:to>
      <xdr:col>10</xdr:col>
      <xdr:colOff>165100</xdr:colOff>
      <xdr:row>56</xdr:row>
      <xdr:rowOff>3086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19613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7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122120</xdr:rowOff>
    </xdr:from>
    <xdr:to>
      <xdr:col>6</xdr:col>
      <xdr:colOff>38100</xdr:colOff>
      <xdr:row>50</xdr:row>
      <xdr:rowOff>52270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5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68797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29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156704</xdr:rowOff>
    </xdr:from>
    <xdr:to>
      <xdr:col>24</xdr:col>
      <xdr:colOff>63500</xdr:colOff>
      <xdr:row>75</xdr:row>
      <xdr:rowOff>3171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44004"/>
          <a:ext cx="8382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156704</xdr:rowOff>
    </xdr:from>
    <xdr:to>
      <xdr:col>19</xdr:col>
      <xdr:colOff>177800</xdr:colOff>
      <xdr:row>75</xdr:row>
      <xdr:rowOff>67887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44004"/>
          <a:ext cx="889000" cy="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67887</xdr:rowOff>
    </xdr:from>
    <xdr:to>
      <xdr:col>15</xdr:col>
      <xdr:colOff>50800</xdr:colOff>
      <xdr:row>75</xdr:row>
      <xdr:rowOff>70521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26637"/>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70521</xdr:rowOff>
    </xdr:from>
    <xdr:to>
      <xdr:col>10</xdr:col>
      <xdr:colOff>114300</xdr:colOff>
      <xdr:row>77</xdr:row>
      <xdr:rowOff>16996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29271"/>
          <a:ext cx="889000" cy="28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123821</xdr:rowOff>
    </xdr:from>
    <xdr:to>
      <xdr:col>24</xdr:col>
      <xdr:colOff>114300</xdr:colOff>
      <xdr:row>75</xdr:row>
      <xdr:rowOff>53971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146698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105904</xdr:rowOff>
    </xdr:from>
    <xdr:to>
      <xdr:col>20</xdr:col>
      <xdr:colOff>38100</xdr:colOff>
      <xdr:row>75</xdr:row>
      <xdr:rowOff>36054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52581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6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17087</xdr:rowOff>
    </xdr:from>
    <xdr:to>
      <xdr:col>15</xdr:col>
      <xdr:colOff>101600</xdr:colOff>
      <xdr:row>75</xdr:row>
      <xdr:rowOff>118687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135214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19721</xdr:rowOff>
    </xdr:from>
    <xdr:to>
      <xdr:col>10</xdr:col>
      <xdr:colOff>165100</xdr:colOff>
      <xdr:row>75</xdr:row>
      <xdr:rowOff>121321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137848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5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137646</xdr:rowOff>
    </xdr:from>
    <xdr:to>
      <xdr:col>6</xdr:col>
      <xdr:colOff>38100</xdr:colOff>
      <xdr:row>77</xdr:row>
      <xdr:rowOff>67796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84323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152070</xdr:rowOff>
    </xdr:from>
    <xdr:to>
      <xdr:col>24</xdr:col>
      <xdr:colOff>63500</xdr:colOff>
      <xdr:row>97</xdr:row>
      <xdr:rowOff>57226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11270"/>
          <a:ext cx="838200" cy="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143878</xdr:rowOff>
    </xdr:from>
    <xdr:to>
      <xdr:col>19</xdr:col>
      <xdr:colOff>177800</xdr:colOff>
      <xdr:row>96</xdr:row>
      <xdr:rowOff>152070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03078"/>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143878</xdr:rowOff>
    </xdr:from>
    <xdr:to>
      <xdr:col>15</xdr:col>
      <xdr:colOff>50800</xdr:colOff>
      <xdr:row>96</xdr:row>
      <xdr:rowOff>165519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3078"/>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165519</xdr:rowOff>
    </xdr:from>
    <xdr:to>
      <xdr:col>10</xdr:col>
      <xdr:colOff>114300</xdr:colOff>
      <xdr:row>97</xdr:row>
      <xdr:rowOff>34289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24719"/>
          <a:ext cx="889000" cy="4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6426</xdr:rowOff>
    </xdr:from>
    <xdr:to>
      <xdr:col>24</xdr:col>
      <xdr:colOff>114300</xdr:colOff>
      <xdr:row>97</xdr:row>
      <xdr:rowOff>108026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156303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101270</xdr:rowOff>
    </xdr:from>
    <xdr:to>
      <xdr:col>20</xdr:col>
      <xdr:colOff>38100</xdr:colOff>
      <xdr:row>97</xdr:row>
      <xdr:rowOff>31420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47947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93078</xdr:rowOff>
    </xdr:from>
    <xdr:to>
      <xdr:col>15</xdr:col>
      <xdr:colOff>101600</xdr:colOff>
      <xdr:row>97</xdr:row>
      <xdr:rowOff>23228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39755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114719</xdr:rowOff>
    </xdr:from>
    <xdr:to>
      <xdr:col>10</xdr:col>
      <xdr:colOff>165100</xdr:colOff>
      <xdr:row>97</xdr:row>
      <xdr:rowOff>44869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61396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154939</xdr:rowOff>
    </xdr:from>
    <xdr:to>
      <xdr:col>6</xdr:col>
      <xdr:colOff>38100</xdr:colOff>
      <xdr:row>97</xdr:row>
      <xdr:rowOff>85089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101616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95939</xdr:rowOff>
    </xdr:from>
    <xdr:to>
      <xdr:col>55</xdr:col>
      <xdr:colOff>0</xdr:colOff>
      <xdr:row>34</xdr:row>
      <xdr:rowOff>149497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925239"/>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84510</xdr:rowOff>
    </xdr:from>
    <xdr:to>
      <xdr:col>50</xdr:col>
      <xdr:colOff>114300</xdr:colOff>
      <xdr:row>34</xdr:row>
      <xdr:rowOff>95939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91381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84510</xdr:rowOff>
    </xdr:from>
    <xdr:to>
      <xdr:col>45</xdr:col>
      <xdr:colOff>177800</xdr:colOff>
      <xdr:row>34</xdr:row>
      <xdr:rowOff>97899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913810"/>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97572</xdr:rowOff>
    </xdr:from>
    <xdr:to>
      <xdr:col>41</xdr:col>
      <xdr:colOff>50800</xdr:colOff>
      <xdr:row>34</xdr:row>
      <xdr:rowOff>97899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92687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98697</xdr:rowOff>
    </xdr:from>
    <xdr:to>
      <xdr:col>55</xdr:col>
      <xdr:colOff>50800</xdr:colOff>
      <xdr:row>35</xdr:row>
      <xdr:rowOff>28847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121574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77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45139</xdr:rowOff>
    </xdr:from>
    <xdr:to>
      <xdr:col>50</xdr:col>
      <xdr:colOff>165100</xdr:colOff>
      <xdr:row>34</xdr:row>
      <xdr:rowOff>146739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163266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4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33710</xdr:rowOff>
    </xdr:from>
    <xdr:to>
      <xdr:col>46</xdr:col>
      <xdr:colOff>38100</xdr:colOff>
      <xdr:row>34</xdr:row>
      <xdr:rowOff>135310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151837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3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47099</xdr:rowOff>
    </xdr:from>
    <xdr:to>
      <xdr:col>41</xdr:col>
      <xdr:colOff>101600</xdr:colOff>
      <xdr:row>34</xdr:row>
      <xdr:rowOff>148699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87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165226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46772</xdr:rowOff>
    </xdr:from>
    <xdr:to>
      <xdr:col>36</xdr:col>
      <xdr:colOff>165100</xdr:colOff>
      <xdr:row>34</xdr:row>
      <xdr:rowOff>148372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164899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32982</xdr:rowOff>
    </xdr:from>
    <xdr:to>
      <xdr:col>55</xdr:col>
      <xdr:colOff>0</xdr:colOff>
      <xdr:row>57</xdr:row>
      <xdr:rowOff>48660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05632"/>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48660</xdr:rowOff>
    </xdr:from>
    <xdr:to>
      <xdr:col>50</xdr:col>
      <xdr:colOff>114300</xdr:colOff>
      <xdr:row>57</xdr:row>
      <xdr:rowOff>77463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21310"/>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59195</xdr:rowOff>
    </xdr:from>
    <xdr:to>
      <xdr:col>45</xdr:col>
      <xdr:colOff>177800</xdr:colOff>
      <xdr:row>57</xdr:row>
      <xdr:rowOff>77463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31845"/>
          <a:ext cx="889000" cy="1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32410</xdr:rowOff>
    </xdr:from>
    <xdr:to>
      <xdr:col>41</xdr:col>
      <xdr:colOff>50800</xdr:colOff>
      <xdr:row>57</xdr:row>
      <xdr:rowOff>59195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119260"/>
          <a:ext cx="889000" cy="7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153632</xdr:rowOff>
    </xdr:from>
    <xdr:to>
      <xdr:col>55</xdr:col>
      <xdr:colOff>50800</xdr:colOff>
      <xdr:row>57</xdr:row>
      <xdr:rowOff>83782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132059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169310</xdr:rowOff>
    </xdr:from>
    <xdr:to>
      <xdr:col>50</xdr:col>
      <xdr:colOff>165100</xdr:colOff>
      <xdr:row>57</xdr:row>
      <xdr:rowOff>99460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90587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6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26663</xdr:rowOff>
    </xdr:from>
    <xdr:to>
      <xdr:col>46</xdr:col>
      <xdr:colOff>38100</xdr:colOff>
      <xdr:row>57</xdr:row>
      <xdr:rowOff>128263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119390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9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8395</xdr:rowOff>
    </xdr:from>
    <xdr:to>
      <xdr:col>41</xdr:col>
      <xdr:colOff>101600</xdr:colOff>
      <xdr:row>57</xdr:row>
      <xdr:rowOff>109995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101122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153060</xdr:rowOff>
    </xdr:from>
    <xdr:to>
      <xdr:col>36</xdr:col>
      <xdr:colOff>165100</xdr:colOff>
      <xdr:row>53</xdr:row>
      <xdr:rowOff>83210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0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99737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8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41059</xdr:rowOff>
    </xdr:from>
    <xdr:to>
      <xdr:col>55</xdr:col>
      <xdr:colOff>0</xdr:colOff>
      <xdr:row>76</xdr:row>
      <xdr:rowOff>24981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728359"/>
          <a:ext cx="838200" cy="3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41059</xdr:rowOff>
    </xdr:from>
    <xdr:to>
      <xdr:col>50</xdr:col>
      <xdr:colOff>114300</xdr:colOff>
      <xdr:row>75</xdr:row>
      <xdr:rowOff>89618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28359"/>
          <a:ext cx="889000" cy="22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43631</xdr:rowOff>
    </xdr:from>
    <xdr:to>
      <xdr:col>45</xdr:col>
      <xdr:colOff>177800</xdr:colOff>
      <xdr:row>75</xdr:row>
      <xdr:rowOff>89618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02381"/>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67310</xdr:rowOff>
    </xdr:from>
    <xdr:to>
      <xdr:col>41</xdr:col>
      <xdr:colOff>50800</xdr:colOff>
      <xdr:row>75</xdr:row>
      <xdr:rowOff>43631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54610"/>
          <a:ext cx="889000" cy="1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145631</xdr:rowOff>
    </xdr:from>
    <xdr:to>
      <xdr:col>55</xdr:col>
      <xdr:colOff>50800</xdr:colOff>
      <xdr:row>76</xdr:row>
      <xdr:rowOff>75781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168508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161709</xdr:rowOff>
    </xdr:from>
    <xdr:to>
      <xdr:col>50</xdr:col>
      <xdr:colOff>165100</xdr:colOff>
      <xdr:row>74</xdr:row>
      <xdr:rowOff>91859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6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108386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4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38818</xdr:rowOff>
    </xdr:from>
    <xdr:to>
      <xdr:col>46</xdr:col>
      <xdr:colOff>38100</xdr:colOff>
      <xdr:row>75</xdr:row>
      <xdr:rowOff>140418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156945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7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164281</xdr:rowOff>
    </xdr:from>
    <xdr:to>
      <xdr:col>41</xdr:col>
      <xdr:colOff>101600</xdr:colOff>
      <xdr:row>75</xdr:row>
      <xdr:rowOff>94431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5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110958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16510</xdr:rowOff>
    </xdr:from>
    <xdr:to>
      <xdr:col>36</xdr:col>
      <xdr:colOff>165100</xdr:colOff>
      <xdr:row>74</xdr:row>
      <xdr:rowOff>118110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134637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4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94002</xdr:rowOff>
    </xdr:from>
    <xdr:to>
      <xdr:col>54</xdr:col>
      <xdr:colOff>189865</xdr:colOff>
      <xdr:row>99</xdr:row>
      <xdr:rowOff>160285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95952"/>
          <a:ext cx="1270" cy="143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164112</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160285</xdr:rowOff>
    </xdr:from>
    <xdr:to>
      <xdr:col>55</xdr:col>
      <xdr:colOff>88900</xdr:colOff>
      <xdr:row>99</xdr:row>
      <xdr:rowOff>160285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3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40679</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7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94002</xdr:rowOff>
    </xdr:from>
    <xdr:to>
      <xdr:col>55</xdr:col>
      <xdr:colOff>88900</xdr:colOff>
      <xdr:row>91</xdr:row>
      <xdr:rowOff>94002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9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157324</xdr:rowOff>
    </xdr:from>
    <xdr:to>
      <xdr:col>55</xdr:col>
      <xdr:colOff>0</xdr:colOff>
      <xdr:row>98</xdr:row>
      <xdr:rowOff>64818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787974"/>
          <a:ext cx="838200" cy="7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69856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2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46979</xdr:rowOff>
    </xdr:from>
    <xdr:to>
      <xdr:col>55</xdr:col>
      <xdr:colOff>50800</xdr:colOff>
      <xdr:row>97</xdr:row>
      <xdr:rowOff>148579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157324</xdr:rowOff>
    </xdr:from>
    <xdr:to>
      <xdr:col>50</xdr:col>
      <xdr:colOff>114300</xdr:colOff>
      <xdr:row>98</xdr:row>
      <xdr:rowOff>45103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87974"/>
          <a:ext cx="889000" cy="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81259</xdr:rowOff>
    </xdr:from>
    <xdr:to>
      <xdr:col>50</xdr:col>
      <xdr:colOff>165100</xdr:colOff>
      <xdr:row>98</xdr:row>
      <xdr:rowOff>11409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4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43666</xdr:rowOff>
    </xdr:from>
    <xdr:to>
      <xdr:col>45</xdr:col>
      <xdr:colOff>177800</xdr:colOff>
      <xdr:row>98</xdr:row>
      <xdr:rowOff>45103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74316"/>
          <a:ext cx="889000" cy="1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65137</xdr:rowOff>
    </xdr:from>
    <xdr:to>
      <xdr:col>46</xdr:col>
      <xdr:colOff>38100</xdr:colOff>
      <xdr:row>97</xdr:row>
      <xdr:rowOff>166737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69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11814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7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44166</xdr:rowOff>
    </xdr:from>
    <xdr:to>
      <xdr:col>41</xdr:col>
      <xdr:colOff>50800</xdr:colOff>
      <xdr:row>97</xdr:row>
      <xdr:rowOff>43666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5646116"/>
          <a:ext cx="889000" cy="10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66965</xdr:rowOff>
    </xdr:from>
    <xdr:to>
      <xdr:col>41</xdr:col>
      <xdr:colOff>101600</xdr:colOff>
      <xdr:row>97</xdr:row>
      <xdr:rowOff>168565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69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159692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56352</xdr:rowOff>
    </xdr:from>
    <xdr:to>
      <xdr:col>36</xdr:col>
      <xdr:colOff>165100</xdr:colOff>
      <xdr:row>97</xdr:row>
      <xdr:rowOff>157952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149079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14018</xdr:rowOff>
    </xdr:from>
    <xdr:to>
      <xdr:col>55</xdr:col>
      <xdr:colOff>50800</xdr:colOff>
      <xdr:row>98</xdr:row>
      <xdr:rowOff>115618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1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163895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9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106524</xdr:rowOff>
    </xdr:from>
    <xdr:to>
      <xdr:col>50</xdr:col>
      <xdr:colOff>165100</xdr:colOff>
      <xdr:row>98</xdr:row>
      <xdr:rowOff>36674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27801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165753</xdr:rowOff>
    </xdr:from>
    <xdr:to>
      <xdr:col>46</xdr:col>
      <xdr:colOff>38100</xdr:colOff>
      <xdr:row>98</xdr:row>
      <xdr:rowOff>95903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87030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8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164316</xdr:rowOff>
    </xdr:from>
    <xdr:to>
      <xdr:col>41</xdr:col>
      <xdr:colOff>101600</xdr:colOff>
      <xdr:row>97</xdr:row>
      <xdr:rowOff>94466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110993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164816</xdr:rowOff>
    </xdr:from>
    <xdr:to>
      <xdr:col>36</xdr:col>
      <xdr:colOff>165100</xdr:colOff>
      <xdr:row>91</xdr:row>
      <xdr:rowOff>94966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59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111493</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672795" y="1537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76607</xdr:rowOff>
    </xdr:from>
    <xdr:to>
      <xdr:col>85</xdr:col>
      <xdr:colOff>127000</xdr:colOff>
      <xdr:row>34</xdr:row>
      <xdr:rowOff>63005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563007"/>
          <a:ext cx="838200" cy="32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144500</xdr:rowOff>
    </xdr:from>
    <xdr:to>
      <xdr:col>81</xdr:col>
      <xdr:colOff>50800</xdr:colOff>
      <xdr:row>34</xdr:row>
      <xdr:rowOff>63005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5802350"/>
          <a:ext cx="889000" cy="8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19228</xdr:rowOff>
    </xdr:from>
    <xdr:to>
      <xdr:col>76</xdr:col>
      <xdr:colOff>114300</xdr:colOff>
      <xdr:row>33</xdr:row>
      <xdr:rowOff>144500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505628"/>
          <a:ext cx="889000" cy="29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133566</xdr:rowOff>
    </xdr:from>
    <xdr:to>
      <xdr:col>71</xdr:col>
      <xdr:colOff>177800</xdr:colOff>
      <xdr:row>32</xdr:row>
      <xdr:rowOff>19228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5277066"/>
          <a:ext cx="889000" cy="2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25807</xdr:rowOff>
    </xdr:from>
    <xdr:to>
      <xdr:col>85</xdr:col>
      <xdr:colOff>177800</xdr:colOff>
      <xdr:row>32</xdr:row>
      <xdr:rowOff>127407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5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48684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36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12205</xdr:rowOff>
    </xdr:from>
    <xdr:to>
      <xdr:col>81</xdr:col>
      <xdr:colOff>101600</xdr:colOff>
      <xdr:row>34</xdr:row>
      <xdr:rowOff>113805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130332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1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93700</xdr:rowOff>
    </xdr:from>
    <xdr:to>
      <xdr:col>76</xdr:col>
      <xdr:colOff>165100</xdr:colOff>
      <xdr:row>34</xdr:row>
      <xdr:rowOff>23850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7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40377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5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139878</xdr:rowOff>
    </xdr:from>
    <xdr:to>
      <xdr:col>72</xdr:col>
      <xdr:colOff>38100</xdr:colOff>
      <xdr:row>32</xdr:row>
      <xdr:rowOff>70028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4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86555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2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82766</xdr:rowOff>
    </xdr:from>
    <xdr:to>
      <xdr:col>67</xdr:col>
      <xdr:colOff>101600</xdr:colOff>
      <xdr:row>31</xdr:row>
      <xdr:rowOff>12916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2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29443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0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76791</xdr:rowOff>
    </xdr:from>
    <xdr:to>
      <xdr:col>85</xdr:col>
      <xdr:colOff>127000</xdr:colOff>
      <xdr:row>57</xdr:row>
      <xdr:rowOff>106096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49441"/>
          <a:ext cx="838200" cy="2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76791</xdr:rowOff>
    </xdr:from>
    <xdr:to>
      <xdr:col>81</xdr:col>
      <xdr:colOff>50800</xdr:colOff>
      <xdr:row>58</xdr:row>
      <xdr:rowOff>27828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49441"/>
          <a:ext cx="889000" cy="12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27828</xdr:rowOff>
    </xdr:from>
    <xdr:to>
      <xdr:col>76</xdr:col>
      <xdr:colOff>114300</xdr:colOff>
      <xdr:row>58</xdr:row>
      <xdr:rowOff>47672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71928"/>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154570</xdr:rowOff>
    </xdr:from>
    <xdr:to>
      <xdr:col>71</xdr:col>
      <xdr:colOff>177800</xdr:colOff>
      <xdr:row>58</xdr:row>
      <xdr:rowOff>47672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27220"/>
          <a:ext cx="889000" cy="6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55296</xdr:rowOff>
    </xdr:from>
    <xdr:to>
      <xdr:col>85</xdr:col>
      <xdr:colOff>177800</xdr:colOff>
      <xdr:row>57</xdr:row>
      <xdr:rowOff>156896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33723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0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25991</xdr:rowOff>
    </xdr:from>
    <xdr:to>
      <xdr:col>81</xdr:col>
      <xdr:colOff>101600</xdr:colOff>
      <xdr:row>57</xdr:row>
      <xdr:rowOff>127591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118718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148478</xdr:rowOff>
    </xdr:from>
    <xdr:to>
      <xdr:col>76</xdr:col>
      <xdr:colOff>165100</xdr:colOff>
      <xdr:row>58</xdr:row>
      <xdr:rowOff>78628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69755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1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168322</xdr:rowOff>
    </xdr:from>
    <xdr:to>
      <xdr:col>72</xdr:col>
      <xdr:colOff>38100</xdr:colOff>
      <xdr:row>58</xdr:row>
      <xdr:rowOff>98472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89599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103770</xdr:rowOff>
    </xdr:from>
    <xdr:to>
      <xdr:col>67</xdr:col>
      <xdr:colOff>101600</xdr:colOff>
      <xdr:row>58</xdr:row>
      <xdr:rowOff>33920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7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25047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6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154755</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327705"/>
          <a:ext cx="1269" cy="131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101432</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10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154755</xdr:rowOff>
    </xdr:from>
    <xdr:to>
      <xdr:col>86</xdr:col>
      <xdr:colOff>25400</xdr:colOff>
      <xdr:row>71</xdr:row>
      <xdr:rowOff>154755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327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1494</xdr:rowOff>
    </xdr:from>
    <xdr:to>
      <xdr:col>85</xdr:col>
      <xdr:colOff>127000</xdr:colOff>
      <xdr:row>79</xdr:row>
      <xdr:rowOff>65046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46044"/>
          <a:ext cx="838200" cy="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99759</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30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76882</xdr:rowOff>
    </xdr:from>
    <xdr:to>
      <xdr:col>85</xdr:col>
      <xdr:colOff>177800</xdr:colOff>
      <xdr:row>79</xdr:row>
      <xdr:rowOff>7032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168373</xdr:rowOff>
    </xdr:from>
    <xdr:to>
      <xdr:col>81</xdr:col>
      <xdr:colOff>50800</xdr:colOff>
      <xdr:row>79</xdr:row>
      <xdr:rowOff>1494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198573"/>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88867</xdr:rowOff>
    </xdr:from>
    <xdr:to>
      <xdr:col>81</xdr:col>
      <xdr:colOff>101600</xdr:colOff>
      <xdr:row>79</xdr:row>
      <xdr:rowOff>19017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6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35544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3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65634</xdr:rowOff>
    </xdr:from>
    <xdr:to>
      <xdr:col>76</xdr:col>
      <xdr:colOff>114300</xdr:colOff>
      <xdr:row>76</xdr:row>
      <xdr:rowOff>168373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2581484"/>
          <a:ext cx="889000" cy="6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105882</xdr:rowOff>
    </xdr:from>
    <xdr:to>
      <xdr:col>76</xdr:col>
      <xdr:colOff>165100</xdr:colOff>
      <xdr:row>79</xdr:row>
      <xdr:rowOff>36032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4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27159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27066</xdr:rowOff>
    </xdr:from>
    <xdr:to>
      <xdr:col>71</xdr:col>
      <xdr:colOff>177800</xdr:colOff>
      <xdr:row>73</xdr:row>
      <xdr:rowOff>65634</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2028566"/>
          <a:ext cx="889000" cy="55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86483</xdr:rowOff>
    </xdr:from>
    <xdr:to>
      <xdr:col>72</xdr:col>
      <xdr:colOff>38100</xdr:colOff>
      <xdr:row>79</xdr:row>
      <xdr:rowOff>16633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7760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5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8857</xdr:rowOff>
    </xdr:from>
    <xdr:to>
      <xdr:col>67</xdr:col>
      <xdr:colOff>101600</xdr:colOff>
      <xdr:row>78</xdr:row>
      <xdr:rowOff>110457</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101584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4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14246</xdr:rowOff>
    </xdr:from>
    <xdr:to>
      <xdr:col>85</xdr:col>
      <xdr:colOff>177800</xdr:colOff>
      <xdr:row>79</xdr:row>
      <xdr:rowOff>115846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100623</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7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122144</xdr:rowOff>
    </xdr:from>
    <xdr:to>
      <xdr:col>81</xdr:col>
      <xdr:colOff>101600</xdr:colOff>
      <xdr:row>79</xdr:row>
      <xdr:rowOff>52294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43421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117573</xdr:rowOff>
    </xdr:from>
    <xdr:to>
      <xdr:col>76</xdr:col>
      <xdr:colOff>165100</xdr:colOff>
      <xdr:row>77</xdr:row>
      <xdr:rowOff>47723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1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64250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29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14834</xdr:rowOff>
    </xdr:from>
    <xdr:to>
      <xdr:col>72</xdr:col>
      <xdr:colOff>38100</xdr:colOff>
      <xdr:row>73</xdr:row>
      <xdr:rowOff>116434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25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132961</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36111" y="1230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147716</xdr:rowOff>
    </xdr:from>
    <xdr:to>
      <xdr:col>67</xdr:col>
      <xdr:colOff>101600</xdr:colOff>
      <xdr:row>70</xdr:row>
      <xdr:rowOff>77866</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19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94393</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17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26757</xdr:rowOff>
    </xdr:from>
    <xdr:to>
      <xdr:col>85</xdr:col>
      <xdr:colOff>126364</xdr:colOff>
      <xdr:row>98</xdr:row>
      <xdr:rowOff>65351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6143057"/>
          <a:ext cx="1269" cy="724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69178</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8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65351</xdr:rowOff>
    </xdr:from>
    <xdr:to>
      <xdr:col>86</xdr:col>
      <xdr:colOff>25400</xdr:colOff>
      <xdr:row>98</xdr:row>
      <xdr:rowOff>65351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86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144884</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91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94</xdr:row>
      <xdr:rowOff>26757</xdr:rowOff>
    </xdr:from>
    <xdr:to>
      <xdr:col>86</xdr:col>
      <xdr:colOff>25400</xdr:colOff>
      <xdr:row>94</xdr:row>
      <xdr:rowOff>26757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14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167590</xdr:rowOff>
    </xdr:from>
    <xdr:to>
      <xdr:col>85</xdr:col>
      <xdr:colOff>127000</xdr:colOff>
      <xdr:row>96</xdr:row>
      <xdr:rowOff>30118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455340"/>
          <a:ext cx="838200" cy="3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50441</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509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72014</xdr:rowOff>
    </xdr:from>
    <xdr:to>
      <xdr:col>85</xdr:col>
      <xdr:colOff>177800</xdr:colOff>
      <xdr:row>97</xdr:row>
      <xdr:rowOff>2164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53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167590</xdr:rowOff>
    </xdr:from>
    <xdr:to>
      <xdr:col>81</xdr:col>
      <xdr:colOff>50800</xdr:colOff>
      <xdr:row>96</xdr:row>
      <xdr:rowOff>45022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455340"/>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71267</xdr:rowOff>
    </xdr:from>
    <xdr:to>
      <xdr:col>81</xdr:col>
      <xdr:colOff>101600</xdr:colOff>
      <xdr:row>97</xdr:row>
      <xdr:rowOff>1417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53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163994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2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45022</xdr:rowOff>
    </xdr:from>
    <xdr:to>
      <xdr:col>76</xdr:col>
      <xdr:colOff>114300</xdr:colOff>
      <xdr:row>96</xdr:row>
      <xdr:rowOff>91252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504222"/>
          <a:ext cx="889000" cy="4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79840</xdr:rowOff>
    </xdr:from>
    <xdr:to>
      <xdr:col>76</xdr:col>
      <xdr:colOff>165100</xdr:colOff>
      <xdr:row>97</xdr:row>
      <xdr:rowOff>9990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5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73078</xdr:rowOff>
    </xdr:from>
    <xdr:to>
      <xdr:col>71</xdr:col>
      <xdr:colOff>177800</xdr:colOff>
      <xdr:row>96</xdr:row>
      <xdr:rowOff>91252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5503578"/>
          <a:ext cx="889000" cy="10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83338</xdr:rowOff>
    </xdr:from>
    <xdr:to>
      <xdr:col>72</xdr:col>
      <xdr:colOff>38100</xdr:colOff>
      <xdr:row>97</xdr:row>
      <xdr:rowOff>13488</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5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89936</xdr:rowOff>
    </xdr:from>
    <xdr:to>
      <xdr:col>67</xdr:col>
      <xdr:colOff>101600</xdr:colOff>
      <xdr:row>97</xdr:row>
      <xdr:rowOff>20086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11213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4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150768</xdr:rowOff>
    </xdr:from>
    <xdr:to>
      <xdr:col>85</xdr:col>
      <xdr:colOff>177800</xdr:colOff>
      <xdr:row>96</xdr:row>
      <xdr:rowOff>80918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4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2195</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116790</xdr:rowOff>
    </xdr:from>
    <xdr:to>
      <xdr:col>81</xdr:col>
      <xdr:colOff>101600</xdr:colOff>
      <xdr:row>96</xdr:row>
      <xdr:rowOff>46940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63467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1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165672</xdr:rowOff>
    </xdr:from>
    <xdr:to>
      <xdr:col>76</xdr:col>
      <xdr:colOff>165100</xdr:colOff>
      <xdr:row>96</xdr:row>
      <xdr:rowOff>95822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4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112349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2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40452</xdr:rowOff>
    </xdr:from>
    <xdr:to>
      <xdr:col>72</xdr:col>
      <xdr:colOff>38100</xdr:colOff>
      <xdr:row>96</xdr:row>
      <xdr:rowOff>142052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4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158579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2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22278</xdr:rowOff>
    </xdr:from>
    <xdr:to>
      <xdr:col>67</xdr:col>
      <xdr:colOff>101600</xdr:colOff>
      <xdr:row>90</xdr:row>
      <xdr:rowOff>123878</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545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140405</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14795" y="1522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229,993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復旧・復興事業の精算に伴う国庫返還金</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の皆減等による減少要因はあったものの、定額減税に係る調整給付の実施や大型事業である新市庁舎建設の進捗に伴い前年度より増加した。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の住民一人当たりのコストは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221,792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物価高騰対策に係る給付金や障がい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福祉サービス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施設建設に対する補助金など</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の減により、前年度より減少し、類似団体平均との差も縮小した。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・消防費の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40,656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円となっている。防災行政無線整備事業などの減少要因はあったものの、消防車両の整備や大型事業である消防屯所建設の進捗に伴い前年度より大幅に増加した。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60,837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円となっている。旧学校施設解体事業の終了や学校環境整備事業などの減により、前年度より減少した。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の住民一人当たりのコスト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69,381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円となっている。過去に実施した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の効果もあり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が、今後も、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新市庁舎建設に係る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多額の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市債発行が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続く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ことから、高止まりすることが予想される。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岩手県釜石市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・前年度行った</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復旧・復興事業の精算に伴う国庫返還</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が皆減したことなどに伴い、取崩し額は大幅に減少（令和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1,900,000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200,000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千円）し、実質単年度収支は増加（令和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1,710,848</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30,231</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千円）した。</a:t>
          </a:r>
          <a:endPar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・上記多額の臨時的財政需要が縮小したほか、適切な財源の確保と歳出の精査により、財政調整基金残高は前年度とほぼ同額を維持している。（令和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4,115,263</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4,008,625</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endParaRPr kumimoji="0"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市税等の収入増の取組に加え、施設や事務事業の総点検により経費の削減に</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つな</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げるなど、財政の硬直化の改善に向けた行財政改革を推進し、収支の均衡を図りながら、財政調整基金の取り崩しを最小限に抑えていく。</a:t>
          </a:r>
          <a:endParaRPr kumimoji="0"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岩手県釜石市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・一般会計の黒字額は、東日本大震災に係る復旧・復興事業の進捗により、繰越事業が減少していることから減少傾向である。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総合計画や中期財政計画、行政改革大綱等に基づき、一体的な行財政改革に取り組んでいるところである。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23110469</v>
      </c>
      <c r="BO4" s="436"/>
      <c r="BP4" s="436"/>
      <c r="BQ4" s="436"/>
      <c r="BR4" s="436"/>
      <c r="BS4" s="436"/>
      <c r="BT4" s="436"/>
      <c r="BU4" s="437"/>
      <c r="BV4" s="435">
        <v>23523041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2.2000000000000002</v>
      </c>
      <c r="CU4" s="576"/>
      <c r="CV4" s="576"/>
      <c r="CW4" s="576"/>
      <c r="CX4" s="576"/>
      <c r="CY4" s="576"/>
      <c r="CZ4" s="576"/>
      <c r="DA4" s="577"/>
      <c r="DB4" s="575">
        <v>1.6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22669781</v>
      </c>
      <c r="BO5" s="407"/>
      <c r="BP5" s="407"/>
      <c r="BQ5" s="407"/>
      <c r="BR5" s="407"/>
      <c r="BS5" s="407"/>
      <c r="BT5" s="407"/>
      <c r="BU5" s="408"/>
      <c r="BV5" s="406">
        <v>23303343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v>
      </c>
      <c r="CU5" s="404"/>
      <c r="CV5" s="404"/>
      <c r="CW5" s="404"/>
      <c r="CX5" s="404"/>
      <c r="CY5" s="404"/>
      <c r="CZ5" s="404"/>
      <c r="DA5" s="405"/>
      <c r="DB5" s="403">
        <v>99.5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440688</v>
      </c>
      <c r="BO6" s="407"/>
      <c r="BP6" s="407"/>
      <c r="BQ6" s="407"/>
      <c r="BR6" s="407"/>
      <c r="BS6" s="407"/>
      <c r="BT6" s="407"/>
      <c r="BU6" s="408"/>
      <c r="BV6" s="406">
        <v>219698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v>
      </c>
      <c r="CU6" s="550"/>
      <c r="CV6" s="550"/>
      <c r="CW6" s="550"/>
      <c r="CX6" s="550"/>
      <c r="CY6" s="550"/>
      <c r="CZ6" s="550"/>
      <c r="DA6" s="551"/>
      <c r="DB6" s="549">
        <v>100.2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198648</v>
      </c>
      <c r="BO7" s="407"/>
      <c r="BP7" s="407"/>
      <c r="BQ7" s="407"/>
      <c r="BR7" s="407"/>
      <c r="BS7" s="407"/>
      <c r="BT7" s="407"/>
      <c r="BU7" s="408"/>
      <c r="BV7" s="406">
        <v>54065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10802959</v>
      </c>
      <c r="CU7" s="407"/>
      <c r="CV7" s="407"/>
      <c r="CW7" s="407"/>
      <c r="CX7" s="407"/>
      <c r="CY7" s="407"/>
      <c r="CZ7" s="407"/>
      <c r="DA7" s="408"/>
      <c r="DB7" s="406">
        <v>10602266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242040</v>
      </c>
      <c r="BO8" s="407"/>
      <c r="BP8" s="407"/>
      <c r="BQ8" s="407"/>
      <c r="BR8" s="407"/>
      <c r="BS8" s="407"/>
      <c r="BT8" s="407"/>
      <c r="BU8" s="408"/>
      <c r="BV8" s="406">
        <v>165633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0.49</v>
      </c>
      <c r="CU8" s="510"/>
      <c r="CV8" s="510"/>
      <c r="CW8" s="510"/>
      <c r="CX8" s="510"/>
      <c r="CY8" s="510"/>
      <c r="CZ8" s="510"/>
      <c r="DA8" s="511"/>
      <c r="DB8" s="509">
        <v>0.48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32078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76407</v>
      </c>
      <c r="BO9" s="407"/>
      <c r="BP9" s="407"/>
      <c r="BQ9" s="407"/>
      <c r="BR9" s="407"/>
      <c r="BS9" s="407"/>
      <c r="BT9" s="407"/>
      <c r="BU9" s="408"/>
      <c r="BV9" s="406">
        <v>-9784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13.5</v>
      </c>
      <c r="CU9" s="404"/>
      <c r="CV9" s="404"/>
      <c r="CW9" s="404"/>
      <c r="CX9" s="404"/>
      <c r="CY9" s="404"/>
      <c r="CZ9" s="404"/>
      <c r="DA9" s="405"/>
      <c r="DB9" s="403">
        <v>13.5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36802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93362</v>
      </c>
      <c r="BO10" s="407"/>
      <c r="BP10" s="407"/>
      <c r="BQ10" s="407"/>
      <c r="BR10" s="407"/>
      <c r="BS10" s="407"/>
      <c r="BT10" s="407"/>
      <c r="BU10" s="408"/>
      <c r="BV10" s="406">
        <v>9486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189450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28934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200000</v>
      </c>
      <c r="BO12" s="407"/>
      <c r="BP12" s="407"/>
      <c r="BQ12" s="407"/>
      <c r="BR12" s="407"/>
      <c r="BS12" s="407"/>
      <c r="BT12" s="407"/>
      <c r="BU12" s="408"/>
      <c r="BV12" s="406">
        <v>1900000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28479</v>
      </c>
      <c r="S13" s="494"/>
      <c r="T13" s="494"/>
      <c r="U13" s="494"/>
      <c r="V13" s="495"/>
      <c r="W13" s="496" t="s">
        <v>131</v>
      </c>
      <c r="X13" s="392"/>
      <c r="Y13" s="392"/>
      <c r="Z13" s="392"/>
      <c r="AA13" s="392"/>
      <c r="AB13" s="393"/>
      <c r="AC13" s="359">
        <v>690</v>
      </c>
      <c r="AD13" s="360"/>
      <c r="AE13" s="360"/>
      <c r="AF13" s="360"/>
      <c r="AG13" s="361"/>
      <c r="AH13" s="359">
        <v>744</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-30231</v>
      </c>
      <c r="BO13" s="407"/>
      <c r="BP13" s="407"/>
      <c r="BQ13" s="407"/>
      <c r="BR13" s="407"/>
      <c r="BS13" s="407"/>
      <c r="BT13" s="407"/>
      <c r="BU13" s="408"/>
      <c r="BV13" s="406">
        <v>-1710848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10.199999999999999</v>
      </c>
      <c r="CU13" s="404"/>
      <c r="CV13" s="404"/>
      <c r="CW13" s="404"/>
      <c r="CX13" s="404"/>
      <c r="CY13" s="404"/>
      <c r="CZ13" s="404"/>
      <c r="DA13" s="405"/>
      <c r="DB13" s="403">
        <v>10.5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29902</v>
      </c>
      <c r="S14" s="494"/>
      <c r="T14" s="494"/>
      <c r="U14" s="494"/>
      <c r="V14" s="495"/>
      <c r="W14" s="497"/>
      <c r="X14" s="395"/>
      <c r="Y14" s="395"/>
      <c r="Z14" s="395"/>
      <c r="AA14" s="395"/>
      <c r="AB14" s="396"/>
      <c r="AC14" s="486">
        <v>4.7</v>
      </c>
      <c r="AD14" s="487"/>
      <c r="AE14" s="487"/>
      <c r="AF14" s="487"/>
      <c r="AG14" s="488"/>
      <c r="AH14" s="486">
        <v>4.2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29442</v>
      </c>
      <c r="S15" s="494"/>
      <c r="T15" s="494"/>
      <c r="U15" s="494"/>
      <c r="V15" s="495"/>
      <c r="W15" s="496" t="s">
        <v>137</v>
      </c>
      <c r="X15" s="392"/>
      <c r="Y15" s="392"/>
      <c r="Z15" s="392"/>
      <c r="AA15" s="392"/>
      <c r="AB15" s="393"/>
      <c r="AC15" s="359">
        <v>4446</v>
      </c>
      <c r="AD15" s="360"/>
      <c r="AE15" s="360"/>
      <c r="AF15" s="360"/>
      <c r="AG15" s="361"/>
      <c r="AH15" s="359">
        <v>5802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4591490</v>
      </c>
      <c r="BO15" s="436"/>
      <c r="BP15" s="436"/>
      <c r="BQ15" s="436"/>
      <c r="BR15" s="436"/>
      <c r="BS15" s="436"/>
      <c r="BT15" s="436"/>
      <c r="BU15" s="437"/>
      <c r="BV15" s="435">
        <v>4595303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30.3</v>
      </c>
      <c r="AD16" s="487"/>
      <c r="AE16" s="487"/>
      <c r="AF16" s="487"/>
      <c r="AG16" s="488"/>
      <c r="AH16" s="486">
        <v>33.1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9573222</v>
      </c>
      <c r="BO16" s="407"/>
      <c r="BP16" s="407"/>
      <c r="BQ16" s="407"/>
      <c r="BR16" s="407"/>
      <c r="BS16" s="407"/>
      <c r="BT16" s="407"/>
      <c r="BU16" s="408"/>
      <c r="BV16" s="406">
        <v>9325468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9525</v>
      </c>
      <c r="AD17" s="360"/>
      <c r="AE17" s="360"/>
      <c r="AF17" s="360"/>
      <c r="AG17" s="361"/>
      <c r="AH17" s="359">
        <v>10970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5789819</v>
      </c>
      <c r="BO17" s="407"/>
      <c r="BP17" s="407"/>
      <c r="BQ17" s="407"/>
      <c r="BR17" s="407"/>
      <c r="BS17" s="407"/>
      <c r="BT17" s="407"/>
      <c r="BU17" s="408"/>
      <c r="BV17" s="406">
        <v>5796516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440.35</v>
      </c>
      <c r="M18" s="459"/>
      <c r="N18" s="459"/>
      <c r="O18" s="459"/>
      <c r="P18" s="459"/>
      <c r="Q18" s="459"/>
      <c r="R18" s="460"/>
      <c r="S18" s="460"/>
      <c r="T18" s="460"/>
      <c r="U18" s="460"/>
      <c r="V18" s="461"/>
      <c r="W18" s="477"/>
      <c r="X18" s="478"/>
      <c r="Y18" s="478"/>
      <c r="Z18" s="478"/>
      <c r="AA18" s="478"/>
      <c r="AB18" s="502"/>
      <c r="AC18" s="376">
        <v>65</v>
      </c>
      <c r="AD18" s="377"/>
      <c r="AE18" s="377"/>
      <c r="AF18" s="377"/>
      <c r="AG18" s="462"/>
      <c r="AH18" s="376">
        <v>62.6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10813784</v>
      </c>
      <c r="BO18" s="407"/>
      <c r="BP18" s="407"/>
      <c r="BQ18" s="407"/>
      <c r="BR18" s="407"/>
      <c r="BS18" s="407"/>
      <c r="BT18" s="407"/>
      <c r="BU18" s="408"/>
      <c r="BV18" s="406">
        <v>10701858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73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14496206</v>
      </c>
      <c r="BO19" s="407"/>
      <c r="BP19" s="407"/>
      <c r="BQ19" s="407"/>
      <c r="BR19" s="407"/>
      <c r="BS19" s="407"/>
      <c r="BT19" s="407"/>
      <c r="BU19" s="408"/>
      <c r="BV19" s="406">
        <v>15946309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14725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18848911</v>
      </c>
      <c r="BO22" s="436"/>
      <c r="BP22" s="436"/>
      <c r="BQ22" s="436"/>
      <c r="BR22" s="436"/>
      <c r="BS22" s="436"/>
      <c r="BT22" s="436"/>
      <c r="BU22" s="437"/>
      <c r="BV22" s="435">
        <v>17845191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17646602</v>
      </c>
      <c r="BO23" s="407"/>
      <c r="BP23" s="407"/>
      <c r="BQ23" s="407"/>
      <c r="BR23" s="407"/>
      <c r="BS23" s="407"/>
      <c r="BT23" s="407"/>
      <c r="BU23" s="408"/>
      <c r="BV23" s="406">
        <v>16721541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7920</v>
      </c>
      <c r="R24" s="360"/>
      <c r="S24" s="360"/>
      <c r="T24" s="360"/>
      <c r="U24" s="360"/>
      <c r="V24" s="361"/>
      <c r="W24" s="449"/>
      <c r="X24" s="386"/>
      <c r="Y24" s="387"/>
      <c r="Z24" s="362" t="s">
        <v>162</v>
      </c>
      <c r="AA24" s="363"/>
      <c r="AB24" s="363"/>
      <c r="AC24" s="363"/>
      <c r="AD24" s="363"/>
      <c r="AE24" s="363"/>
      <c r="AF24" s="363"/>
      <c r="AG24" s="364"/>
      <c r="AH24" s="359">
        <v>300</v>
      </c>
      <c r="AI24" s="360"/>
      <c r="AJ24" s="360"/>
      <c r="AK24" s="360"/>
      <c r="AL24" s="361"/>
      <c r="AM24" s="359">
        <v>966600</v>
      </c>
      <c r="AN24" s="360"/>
      <c r="AO24" s="360"/>
      <c r="AP24" s="360"/>
      <c r="AQ24" s="360"/>
      <c r="AR24" s="361"/>
      <c r="AS24" s="359">
        <v>3222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13796484</v>
      </c>
      <c r="BO24" s="407"/>
      <c r="BP24" s="407"/>
      <c r="BQ24" s="407"/>
      <c r="BR24" s="407"/>
      <c r="BS24" s="407"/>
      <c r="BT24" s="407"/>
      <c r="BU24" s="408"/>
      <c r="BV24" s="406">
        <v>12187876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6480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5732923</v>
      </c>
      <c r="BO25" s="436"/>
      <c r="BP25" s="436"/>
      <c r="BQ25" s="436"/>
      <c r="BR25" s="436"/>
      <c r="BS25" s="436"/>
      <c r="BT25" s="436"/>
      <c r="BU25" s="437"/>
      <c r="BV25" s="435">
        <v>11836093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5480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10044</v>
      </c>
      <c r="AN26" s="360"/>
      <c r="AO26" s="360"/>
      <c r="AP26" s="360"/>
      <c r="AQ26" s="360"/>
      <c r="AR26" s="361"/>
      <c r="AS26" s="359">
        <v>3348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3920</v>
      </c>
      <c r="R27" s="360"/>
      <c r="S27" s="360"/>
      <c r="T27" s="360"/>
      <c r="U27" s="360"/>
      <c r="V27" s="361"/>
      <c r="W27" s="449"/>
      <c r="X27" s="386"/>
      <c r="Y27" s="387"/>
      <c r="Z27" s="362" t="s">
        <v>171</v>
      </c>
      <c r="AA27" s="363"/>
      <c r="AB27" s="363"/>
      <c r="AC27" s="363"/>
      <c r="AD27" s="363"/>
      <c r="AE27" s="363"/>
      <c r="AF27" s="363"/>
      <c r="AG27" s="364"/>
      <c r="AH27" s="359">
        <v>7</v>
      </c>
      <c r="AI27" s="360"/>
      <c r="AJ27" s="360"/>
      <c r="AK27" s="360"/>
      <c r="AL27" s="361"/>
      <c r="AM27" s="359">
        <v>21499</v>
      </c>
      <c r="AN27" s="360"/>
      <c r="AO27" s="360"/>
      <c r="AP27" s="360"/>
      <c r="AQ27" s="360"/>
      <c r="AR27" s="361"/>
      <c r="AS27" s="359">
        <v>3071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3380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4008625</v>
      </c>
      <c r="BO28" s="436"/>
      <c r="BP28" s="436"/>
      <c r="BQ28" s="436"/>
      <c r="BR28" s="436"/>
      <c r="BS28" s="436"/>
      <c r="BT28" s="436"/>
      <c r="BU28" s="437"/>
      <c r="BV28" s="435">
        <v>4115263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3130</v>
      </c>
      <c r="R29" s="360"/>
      <c r="S29" s="360"/>
      <c r="T29" s="360"/>
      <c r="U29" s="360"/>
      <c r="V29" s="361"/>
      <c r="W29" s="450"/>
      <c r="X29" s="451"/>
      <c r="Y29" s="452"/>
      <c r="Z29" s="362" t="s">
        <v>177</v>
      </c>
      <c r="AA29" s="363"/>
      <c r="AB29" s="363"/>
      <c r="AC29" s="363"/>
      <c r="AD29" s="363"/>
      <c r="AE29" s="363"/>
      <c r="AF29" s="363"/>
      <c r="AG29" s="364"/>
      <c r="AH29" s="359">
        <v>307</v>
      </c>
      <c r="AI29" s="360"/>
      <c r="AJ29" s="360"/>
      <c r="AK29" s="360"/>
      <c r="AL29" s="361"/>
      <c r="AM29" s="359">
        <v>988099</v>
      </c>
      <c r="AN29" s="360"/>
      <c r="AO29" s="360"/>
      <c r="AP29" s="360"/>
      <c r="AQ29" s="360"/>
      <c r="AR29" s="361"/>
      <c r="AS29" s="359">
        <v>3219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569516</v>
      </c>
      <c r="BO29" s="407"/>
      <c r="BP29" s="407"/>
      <c r="BQ29" s="407"/>
      <c r="BR29" s="407"/>
      <c r="BS29" s="407"/>
      <c r="BT29" s="407"/>
      <c r="BU29" s="408"/>
      <c r="BV29" s="406">
        <v>58976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6460541</v>
      </c>
      <c r="BO30" s="441"/>
      <c r="BP30" s="441"/>
      <c r="BQ30" s="441"/>
      <c r="BR30" s="441"/>
      <c r="BS30" s="441"/>
      <c r="BT30" s="441"/>
      <c r="BU30" s="442"/>
      <c r="BV30" s="440">
        <v>6497423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魚市場事業特別会計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釜石大槌地区行政事務組合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釜石・大槌地域産業育成センター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介護保険事業特別会計（介護保険事業勘定）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岩手沿岸南部広域環境組合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釜石振興開発</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漁業集落排水事業会計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岩手県市町村総合事務組合（一般会計）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釜石港物流振興</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介護保険事業特別会計（介護サービス事業勘定)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岩手県市町村総合事務組合（特別会計）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釜石まちづくり</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岩手県後期高齢者医療広域連合</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かまいしＤＭＣ</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VrNtZs5WkSTPKwdcXmo7aGO3iA8BivIU/c4O1S24Pka2GMKiepS47BhKvmfeCQn/nfGGkkjt9IAXgLiNwy0mw==" saltValue="3O7DyDAEFsnOfsfP1eHT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51"/>
  <sheetViews>
    <sheetView showGridLines="0" topLeftCell="A2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16.43</v>
      </c>
      <c r="G34" s="33">
        <v>18.13</v>
      </c>
      <c r="H34" s="33">
        <v>18.52</v>
      </c>
      <c r="I34" s="33">
        <v>18.489999999999998</v>
      </c>
      <c r="J34" s="34">
        <v>17.989999999999998</v>
      </c>
      <c r="K34" s="22"/>
      <c r="L34" s="22"/>
      <c r="M34" s="22"/>
      <c r="N34" s="22"/>
      <c r="O34" s="22"/>
      <c r="P34" s="22"/>
    </row>
    <row r="35" spans="1:16" ht="39" customHeight="1" x14ac:dyDescent="0.2">
      <c r="A35" s="22"/>
      <c r="B35" s="35"/>
      <c r="C35" s="1132" t="s">
        <v>538</v>
      </c>
      <c r="D35" s="1132"/>
      <c r="E35" s="1133"/>
      <c r="F35" s="36">
        <v>4.6500000000000004</v>
      </c>
      <c r="G35" s="37">
        <v>2.69</v>
      </c>
      <c r="H35" s="37">
        <v>1.66</v>
      </c>
      <c r="I35" s="37">
        <v>1.56</v>
      </c>
      <c r="J35" s="38">
        <v>2.2400000000000002</v>
      </c>
      <c r="K35" s="22"/>
      <c r="L35" s="22"/>
      <c r="M35" s="22"/>
      <c r="N35" s="22"/>
      <c r="O35" s="22"/>
      <c r="P35" s="22"/>
    </row>
    <row r="36" spans="1:16" ht="39" customHeight="1" x14ac:dyDescent="0.2">
      <c r="A36" s="22"/>
      <c r="B36" s="35"/>
      <c r="C36" s="1132" t="s">
        <v>539</v>
      </c>
      <c r="D36" s="1132"/>
      <c r="E36" s="1133"/>
      <c r="F36" s="36">
        <v>0.9</v>
      </c>
      <c r="G36" s="37">
        <v>2.0699999999999998</v>
      </c>
      <c r="H36" s="37">
        <v>2.25</v>
      </c>
      <c r="I36" s="37">
        <v>2.27</v>
      </c>
      <c r="J36" s="38">
        <v>2.19</v>
      </c>
      <c r="K36" s="22"/>
      <c r="L36" s="22"/>
      <c r="M36" s="22"/>
      <c r="N36" s="22"/>
      <c r="O36" s="22"/>
      <c r="P36" s="22"/>
    </row>
    <row r="37" spans="1:16" ht="39" customHeight="1" x14ac:dyDescent="0.2">
      <c r="A37" s="22"/>
      <c r="B37" s="35"/>
      <c r="C37" s="1132" t="s">
        <v>540</v>
      </c>
      <c r="D37" s="1132"/>
      <c r="E37" s="1133"/>
      <c r="F37" s="36">
        <v>0.63</v>
      </c>
      <c r="G37" s="37">
        <v>0.6</v>
      </c>
      <c r="H37" s="37">
        <v>0.62</v>
      </c>
      <c r="I37" s="37">
        <v>0.62</v>
      </c>
      <c r="J37" s="38">
        <v>0.61</v>
      </c>
      <c r="K37" s="22"/>
      <c r="L37" s="22"/>
      <c r="M37" s="22"/>
      <c r="N37" s="22"/>
      <c r="O37" s="22"/>
      <c r="P37" s="22"/>
    </row>
    <row r="38" spans="1:16" ht="39" customHeight="1" x14ac:dyDescent="0.2">
      <c r="A38" s="22"/>
      <c r="B38" s="35"/>
      <c r="C38" s="1132" t="s">
        <v>541</v>
      </c>
      <c r="D38" s="1132"/>
      <c r="E38" s="1133"/>
      <c r="F38" s="36">
        <v>0.15</v>
      </c>
      <c r="G38" s="37">
        <v>0.68</v>
      </c>
      <c r="H38" s="37">
        <v>0.81</v>
      </c>
      <c r="I38" s="37">
        <v>0.48</v>
      </c>
      <c r="J38" s="38">
        <v>0.25</v>
      </c>
      <c r="K38" s="22"/>
      <c r="L38" s="22"/>
      <c r="M38" s="22"/>
      <c r="N38" s="22"/>
      <c r="O38" s="22"/>
      <c r="P38" s="22"/>
    </row>
    <row r="39" spans="1:16" ht="39" customHeight="1" x14ac:dyDescent="0.2">
      <c r="A39" s="22"/>
      <c r="B39" s="35"/>
      <c r="C39" s="1132" t="s">
        <v>542</v>
      </c>
      <c r="D39" s="1132"/>
      <c r="E39" s="1133"/>
      <c r="F39" s="36">
        <v>7.0000000000000007E-2</v>
      </c>
      <c r="G39" s="37">
        <v>0</v>
      </c>
      <c r="H39" s="37">
        <v>1.41</v>
      </c>
      <c r="I39" s="37">
        <v>0</v>
      </c>
      <c r="J39" s="38">
        <v>0.11</v>
      </c>
      <c r="K39" s="22"/>
      <c r="L39" s="22"/>
      <c r="M39" s="22"/>
      <c r="N39" s="22"/>
      <c r="O39" s="22"/>
      <c r="P39" s="22"/>
    </row>
    <row r="40" spans="1:16" ht="39" customHeight="1" x14ac:dyDescent="0.2">
      <c r="A40" s="22"/>
      <c r="B40" s="35"/>
      <c r="C40" s="1132" t="s">
        <v>543</v>
      </c>
      <c r="D40" s="1132"/>
      <c r="E40" s="1133"/>
      <c r="F40" s="36">
        <v>0</v>
      </c>
      <c r="G40" s="37">
        <v>0</v>
      </c>
      <c r="H40" s="37">
        <v>0</v>
      </c>
      <c r="I40" s="37">
        <v>0</v>
      </c>
      <c r="J40" s="38">
        <v>0</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0.46</v>
      </c>
      <c r="G43" s="42">
        <v>0.02</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sgueN4oeRrwqzPvnM3SPJzSpGmV1iLttFuYSUGl/Me0K/E6FTmDEJeMCOpSJqYLCxVvXF/lBMXp762o0C0MPPw==" saltValue="qWc0G1Mbbxnb1mlLGRv1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topLeftCell="A3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2555</v>
      </c>
      <c r="L45" s="58">
        <v>1927</v>
      </c>
      <c r="M45" s="58">
        <v>2065</v>
      </c>
      <c r="N45" s="58">
        <v>2015</v>
      </c>
      <c r="O45" s="59">
        <v>2007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323</v>
      </c>
      <c r="L48" s="62">
        <v>364</v>
      </c>
      <c r="M48" s="62">
        <v>371</v>
      </c>
      <c r="N48" s="62">
        <v>316</v>
      </c>
      <c r="O48" s="63">
        <v>316</v>
      </c>
      <c r="P48" s="46"/>
      <c r="Q48" s="46"/>
      <c r="R48" s="46"/>
      <c r="S48" s="46"/>
      <c r="T48" s="46"/>
      <c r="U48" s="46"/>
    </row>
    <row r="49" spans="1:21" ht="30.75" customHeight="1" x14ac:dyDescent="0.2">
      <c r="A49" s="46"/>
      <c r="B49" s="1163"/>
      <c r="C49" s="1164"/>
      <c r="D49" s="60"/>
      <c r="E49" s="1140" t="s">
        <v>14</v>
      </c>
      <c r="F49" s="1140"/>
      <c r="G49" s="1140"/>
      <c r="H49" s="1140"/>
      <c r="I49" s="1140"/>
      <c r="J49" s="1141"/>
      <c r="K49" s="61">
        <v>315</v>
      </c>
      <c r="L49" s="62">
        <v>273</v>
      </c>
      <c r="M49" s="62">
        <v>216</v>
      </c>
      <c r="N49" s="62">
        <v>215</v>
      </c>
      <c r="O49" s="63">
        <v>211</v>
      </c>
      <c r="P49" s="46"/>
      <c r="Q49" s="46"/>
      <c r="R49" s="46"/>
      <c r="S49" s="46"/>
      <c r="T49" s="46"/>
      <c r="U49" s="46"/>
    </row>
    <row r="50" spans="1:21" ht="30.75" customHeight="1" x14ac:dyDescent="0.2">
      <c r="A50" s="46"/>
      <c r="B50" s="1163"/>
      <c r="C50" s="1164"/>
      <c r="D50" s="60"/>
      <c r="E50" s="1140" t="s">
        <v>15</v>
      </c>
      <c r="F50" s="1140"/>
      <c r="G50" s="1140"/>
      <c r="H50" s="1140"/>
      <c r="I50" s="1140"/>
      <c r="J50" s="1141"/>
      <c r="K50" s="61">
        <v>28</v>
      </c>
      <c r="L50" s="62">
        <v>22</v>
      </c>
      <c r="M50" s="62">
        <v>17</v>
      </c>
      <c r="N50" s="62">
        <v>14</v>
      </c>
      <c r="O50" s="63">
        <v>13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1695</v>
      </c>
      <c r="L52" s="62">
        <v>1612</v>
      </c>
      <c r="M52" s="62">
        <v>1659</v>
      </c>
      <c r="N52" s="62">
        <v>1671</v>
      </c>
      <c r="O52" s="63">
        <v>1682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1526</v>
      </c>
      <c r="L53" s="67">
        <v>974</v>
      </c>
      <c r="M53" s="67">
        <v>1010</v>
      </c>
      <c r="N53" s="67">
        <v>889</v>
      </c>
      <c r="O53" s="68">
        <v>865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KRmFycvkOwInfWK1wk1HbyuFE9hO6Z85qvhbkroscygoFV8yWM2/M0sAZU4UAGInvSPi3UHyJi77FOttO5w9w==" saltValue="0Ehfn2wHjsIsf76nYzsY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20615</v>
      </c>
      <c r="J41" s="331">
        <v>20080</v>
      </c>
      <c r="K41" s="331">
        <v>18914</v>
      </c>
      <c r="L41" s="331">
        <v>17845</v>
      </c>
      <c r="M41" s="332">
        <v>18849</v>
      </c>
    </row>
    <row r="42" spans="2:13" ht="27.75" customHeight="1" x14ac:dyDescent="0.2">
      <c r="B42" s="1171"/>
      <c r="C42" s="1172"/>
      <c r="D42" s="104"/>
      <c r="E42" s="1175" t="s">
        <v>32</v>
      </c>
      <c r="F42" s="1175"/>
      <c r="G42" s="1175"/>
      <c r="H42" s="1176"/>
      <c r="I42" s="333">
        <v>6</v>
      </c>
      <c r="J42" s="334">
        <v>3</v>
      </c>
      <c r="K42" s="334" t="s">
        <v>491</v>
      </c>
      <c r="L42" s="334" t="s">
        <v>491</v>
      </c>
      <c r="M42" s="335" t="s">
        <v>491</v>
      </c>
    </row>
    <row r="43" spans="2:13" ht="27.75" customHeight="1" x14ac:dyDescent="0.2">
      <c r="B43" s="1171"/>
      <c r="C43" s="1172"/>
      <c r="D43" s="104"/>
      <c r="E43" s="1175" t="s">
        <v>33</v>
      </c>
      <c r="F43" s="1175"/>
      <c r="G43" s="1175"/>
      <c r="H43" s="1176"/>
      <c r="I43" s="333">
        <v>4737</v>
      </c>
      <c r="J43" s="334">
        <v>4695</v>
      </c>
      <c r="K43" s="334">
        <v>4504</v>
      </c>
      <c r="L43" s="334">
        <v>4284</v>
      </c>
      <c r="M43" s="335">
        <v>3927</v>
      </c>
    </row>
    <row r="44" spans="2:13" ht="27.75" customHeight="1" x14ac:dyDescent="0.2">
      <c r="B44" s="1171"/>
      <c r="C44" s="1172"/>
      <c r="D44" s="104"/>
      <c r="E44" s="1175" t="s">
        <v>34</v>
      </c>
      <c r="F44" s="1175"/>
      <c r="G44" s="1175"/>
      <c r="H44" s="1176"/>
      <c r="I44" s="333">
        <v>1122</v>
      </c>
      <c r="J44" s="334">
        <v>855</v>
      </c>
      <c r="K44" s="334">
        <v>648</v>
      </c>
      <c r="L44" s="334">
        <v>466</v>
      </c>
      <c r="M44" s="335">
        <v>967</v>
      </c>
    </row>
    <row r="45" spans="2:13" ht="27.75" customHeight="1" x14ac:dyDescent="0.2">
      <c r="B45" s="1171"/>
      <c r="C45" s="1172"/>
      <c r="D45" s="104"/>
      <c r="E45" s="1175" t="s">
        <v>35</v>
      </c>
      <c r="F45" s="1175"/>
      <c r="G45" s="1175"/>
      <c r="H45" s="1176"/>
      <c r="I45" s="333">
        <v>2707</v>
      </c>
      <c r="J45" s="334">
        <v>2835</v>
      </c>
      <c r="K45" s="334">
        <v>2563</v>
      </c>
      <c r="L45" s="334">
        <v>2568</v>
      </c>
      <c r="M45" s="335">
        <v>2697</v>
      </c>
    </row>
    <row r="46" spans="2:13" ht="27.75" customHeight="1" x14ac:dyDescent="0.2">
      <c r="B46" s="1171"/>
      <c r="C46" s="1172"/>
      <c r="D46" s="105"/>
      <c r="E46" s="1175" t="s">
        <v>36</v>
      </c>
      <c r="F46" s="1175"/>
      <c r="G46" s="1175"/>
      <c r="H46" s="1176"/>
      <c r="I46" s="333">
        <v>10</v>
      </c>
      <c r="J46" s="334">
        <v>7</v>
      </c>
      <c r="K46" s="334">
        <v>3</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13354</v>
      </c>
      <c r="J50" s="334">
        <v>13576</v>
      </c>
      <c r="K50" s="334">
        <v>11526</v>
      </c>
      <c r="L50" s="334">
        <v>11413</v>
      </c>
      <c r="M50" s="335">
        <v>11741</v>
      </c>
    </row>
    <row r="51" spans="2:13" ht="27.75" customHeight="1" x14ac:dyDescent="0.2">
      <c r="B51" s="1171"/>
      <c r="C51" s="1172"/>
      <c r="D51" s="104"/>
      <c r="E51" s="1175" t="s">
        <v>42</v>
      </c>
      <c r="F51" s="1175"/>
      <c r="G51" s="1175"/>
      <c r="H51" s="1176"/>
      <c r="I51" s="333">
        <v>375</v>
      </c>
      <c r="J51" s="334">
        <v>383</v>
      </c>
      <c r="K51" s="334">
        <v>401</v>
      </c>
      <c r="L51" s="334">
        <v>391</v>
      </c>
      <c r="M51" s="335">
        <v>330</v>
      </c>
    </row>
    <row r="52" spans="2:13" ht="27.75" customHeight="1" x14ac:dyDescent="0.2">
      <c r="B52" s="1173"/>
      <c r="C52" s="1174"/>
      <c r="D52" s="104"/>
      <c r="E52" s="1175" t="s">
        <v>43</v>
      </c>
      <c r="F52" s="1175"/>
      <c r="G52" s="1175"/>
      <c r="H52" s="1176"/>
      <c r="I52" s="333">
        <v>16130</v>
      </c>
      <c r="J52" s="334">
        <v>16017</v>
      </c>
      <c r="K52" s="334">
        <v>15423</v>
      </c>
      <c r="L52" s="334">
        <v>15045</v>
      </c>
      <c r="M52" s="335">
        <v>15602</v>
      </c>
    </row>
    <row r="53" spans="2:13" ht="27.75" customHeight="1" thickBot="1" x14ac:dyDescent="0.25">
      <c r="B53" s="1177" t="s">
        <v>19</v>
      </c>
      <c r="C53" s="1178"/>
      <c r="D53" s="108"/>
      <c r="E53" s="1179" t="s">
        <v>44</v>
      </c>
      <c r="F53" s="1179"/>
      <c r="G53" s="1179"/>
      <c r="H53" s="1180"/>
      <c r="I53" s="336">
        <v>-662</v>
      </c>
      <c r="J53" s="337">
        <v>-1502</v>
      </c>
      <c r="K53" s="337">
        <v>-718</v>
      </c>
      <c r="L53" s="337">
        <v>-1686</v>
      </c>
      <c r="M53" s="338">
        <v>-1234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dUiiPDjNQ59v98ULDiB4qGEOD48DwO0eZ2HPwu6WQkBwrxNielxImEEUI8W96KJy1F31E07kjBBCfCXRT+LwA==" saltValue="uw1of6uwqP/f6HOpdA8f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8"/>
  <sheetViews>
    <sheetView showGridLines="0" topLeftCell="A13"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6006</v>
      </c>
      <c r="G55" s="339">
        <v>4115</v>
      </c>
      <c r="H55" s="340">
        <v>4009</v>
      </c>
    </row>
    <row r="56" spans="2:8" ht="52.5" customHeight="1" x14ac:dyDescent="0.2">
      <c r="B56" s="120"/>
      <c r="C56" s="1198" t="s">
        <v>47</v>
      </c>
      <c r="D56" s="1198"/>
      <c r="E56" s="1199"/>
      <c r="F56" s="341">
        <v>13</v>
      </c>
      <c r="G56" s="341">
        <v>59</v>
      </c>
      <c r="H56" s="342">
        <v>570</v>
      </c>
    </row>
    <row r="57" spans="2:8" ht="53.25" customHeight="1" x14ac:dyDescent="0.2">
      <c r="B57" s="120"/>
      <c r="C57" s="1200" t="s">
        <v>48</v>
      </c>
      <c r="D57" s="1200"/>
      <c r="E57" s="1201"/>
      <c r="F57" s="343">
        <v>6482</v>
      </c>
      <c r="G57" s="343">
        <v>6497</v>
      </c>
      <c r="H57" s="344">
        <v>6461</v>
      </c>
    </row>
    <row r="58" spans="2:8" ht="45.75" customHeight="1" x14ac:dyDescent="0.2">
      <c r="B58" s="121"/>
      <c r="C58" s="1188" t="s">
        <v>563</v>
      </c>
      <c r="D58" s="1189"/>
      <c r="E58" s="1190"/>
      <c r="F58" s="345">
        <v>5210</v>
      </c>
      <c r="G58" s="345">
        <v>5449</v>
      </c>
      <c r="H58" s="346">
        <v>5461</v>
      </c>
    </row>
    <row r="59" spans="2:8" ht="45.75" customHeight="1" x14ac:dyDescent="0.2">
      <c r="B59" s="121"/>
      <c r="C59" s="1188" t="s">
        <v>564</v>
      </c>
      <c r="D59" s="1189"/>
      <c r="E59" s="1190"/>
      <c r="F59" s="345">
        <v>228</v>
      </c>
      <c r="G59" s="345">
        <v>219</v>
      </c>
      <c r="H59" s="346">
        <v>239</v>
      </c>
    </row>
    <row r="60" spans="2:8" ht="45.75" customHeight="1" x14ac:dyDescent="0.2">
      <c r="B60" s="121"/>
      <c r="C60" s="1188" t="s">
        <v>565</v>
      </c>
      <c r="D60" s="1189"/>
      <c r="E60" s="1190"/>
      <c r="F60" s="345">
        <v>97</v>
      </c>
      <c r="G60" s="345">
        <v>123</v>
      </c>
      <c r="H60" s="346">
        <v>169</v>
      </c>
    </row>
    <row r="61" spans="2:8" ht="45.75" customHeight="1" x14ac:dyDescent="0.2">
      <c r="B61" s="121"/>
      <c r="C61" s="1188" t="s">
        <v>566</v>
      </c>
      <c r="D61" s="1189"/>
      <c r="E61" s="1190"/>
      <c r="F61" s="345">
        <v>109</v>
      </c>
      <c r="G61" s="345">
        <v>153</v>
      </c>
      <c r="H61" s="346">
        <v>165</v>
      </c>
    </row>
    <row r="62" spans="2:8" ht="45.75" customHeight="1" thickBot="1" x14ac:dyDescent="0.25">
      <c r="B62" s="122"/>
      <c r="C62" s="1191" t="s">
        <v>567</v>
      </c>
      <c r="D62" s="1192"/>
      <c r="E62" s="1193"/>
      <c r="F62" s="347">
        <v>228</v>
      </c>
      <c r="G62" s="347">
        <v>203</v>
      </c>
      <c r="H62" s="348">
        <v>155</v>
      </c>
    </row>
    <row r="63" spans="2:8" ht="52.5" customHeight="1" thickBot="1" x14ac:dyDescent="0.25">
      <c r="B63" s="123"/>
      <c r="C63" s="1194" t="s">
        <v>49</v>
      </c>
      <c r="D63" s="1194"/>
      <c r="E63" s="1195"/>
      <c r="F63" s="349">
        <v>12501</v>
      </c>
      <c r="G63" s="349">
        <v>10672</v>
      </c>
      <c r="H63" s="350">
        <v>11039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lGDt14HnEG8gWqlI77gPMN4kcRD3yM+9a11xAaJmoSzxctpmLVIkQpzHxkdUj1G0yqa9XuD+HOjQhk9rCAiXyw==" saltValue="/rV3gs8Hd9tZRZa0tVJm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198596</v>
      </c>
      <c r="E3" s="142"/>
      <c r="F3" s="143">
        <v>76347</v>
      </c>
      <c r="G3" s="144"/>
      <c r="H3" s="145"/>
    </row>
    <row r="4" spans="1:8" x14ac:dyDescent="0.2">
      <c r="A4" s="146"/>
      <c r="B4" s="147"/>
      <c r="C4" s="148"/>
      <c r="D4" s="149">
        <v>44573</v>
      </c>
      <c r="E4" s="150"/>
      <c r="F4" s="151">
        <v>41762</v>
      </c>
      <c r="G4" s="152"/>
      <c r="H4" s="153"/>
    </row>
    <row r="5" spans="1:8" x14ac:dyDescent="0.2">
      <c r="A5" s="134" t="s">
        <v>523</v>
      </c>
      <c r="B5" s="139"/>
      <c r="C5" s="140"/>
      <c r="D5" s="141">
        <v>51697</v>
      </c>
      <c r="E5" s="142"/>
      <c r="F5" s="143">
        <v>69604</v>
      </c>
      <c r="G5" s="144"/>
      <c r="H5" s="145"/>
    </row>
    <row r="6" spans="1:8" x14ac:dyDescent="0.2">
      <c r="A6" s="146"/>
      <c r="B6" s="147"/>
      <c r="C6" s="148"/>
      <c r="D6" s="149">
        <v>27141</v>
      </c>
      <c r="E6" s="150"/>
      <c r="F6" s="151">
        <v>36247</v>
      </c>
      <c r="G6" s="152"/>
      <c r="H6" s="153"/>
    </row>
    <row r="7" spans="1:8" x14ac:dyDescent="0.2">
      <c r="A7" s="134" t="s">
        <v>524</v>
      </c>
      <c r="B7" s="139"/>
      <c r="C7" s="140"/>
      <c r="D7" s="141">
        <v>31402</v>
      </c>
      <c r="E7" s="142"/>
      <c r="F7" s="143">
        <v>68410</v>
      </c>
      <c r="G7" s="144"/>
      <c r="H7" s="145"/>
    </row>
    <row r="8" spans="1:8" x14ac:dyDescent="0.2">
      <c r="A8" s="146"/>
      <c r="B8" s="147"/>
      <c r="C8" s="148"/>
      <c r="D8" s="149">
        <v>10680</v>
      </c>
      <c r="E8" s="150"/>
      <c r="F8" s="151">
        <v>35086</v>
      </c>
      <c r="G8" s="152"/>
      <c r="H8" s="153"/>
    </row>
    <row r="9" spans="1:8" x14ac:dyDescent="0.2">
      <c r="A9" s="134" t="s">
        <v>525</v>
      </c>
      <c r="B9" s="139"/>
      <c r="C9" s="140"/>
      <c r="D9" s="141">
        <v>60631</v>
      </c>
      <c r="E9" s="142"/>
      <c r="F9" s="143">
        <v>73019</v>
      </c>
      <c r="G9" s="144"/>
      <c r="H9" s="145"/>
    </row>
    <row r="10" spans="1:8" x14ac:dyDescent="0.2">
      <c r="A10" s="146"/>
      <c r="B10" s="147"/>
      <c r="C10" s="148"/>
      <c r="D10" s="149">
        <v>48318</v>
      </c>
      <c r="E10" s="150"/>
      <c r="F10" s="151">
        <v>39427</v>
      </c>
      <c r="G10" s="152"/>
      <c r="H10" s="153"/>
    </row>
    <row r="11" spans="1:8" x14ac:dyDescent="0.2">
      <c r="A11" s="134" t="s">
        <v>526</v>
      </c>
      <c r="B11" s="139"/>
      <c r="C11" s="140"/>
      <c r="D11" s="141">
        <v>120896</v>
      </c>
      <c r="E11" s="142"/>
      <c r="F11" s="143">
        <v>76590</v>
      </c>
      <c r="G11" s="144"/>
      <c r="H11" s="145"/>
    </row>
    <row r="12" spans="1:8" x14ac:dyDescent="0.2">
      <c r="A12" s="146"/>
      <c r="B12" s="147"/>
      <c r="C12" s="154"/>
      <c r="D12" s="149">
        <v>98395</v>
      </c>
      <c r="E12" s="150"/>
      <c r="F12" s="151">
        <v>42387</v>
      </c>
      <c r="G12" s="152"/>
      <c r="H12" s="153"/>
    </row>
    <row r="13" spans="1:8" x14ac:dyDescent="0.2">
      <c r="A13" s="134"/>
      <c r="B13" s="139"/>
      <c r="C13" s="140"/>
      <c r="D13" s="141">
        <v>92644</v>
      </c>
      <c r="E13" s="142"/>
      <c r="F13" s="143">
        <v>72794</v>
      </c>
      <c r="G13" s="155"/>
      <c r="H13" s="145"/>
    </row>
    <row r="14" spans="1:8" x14ac:dyDescent="0.2">
      <c r="A14" s="146"/>
      <c r="B14" s="147"/>
      <c r="C14" s="148"/>
      <c r="D14" s="149">
        <v>45821</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4.66</v>
      </c>
      <c r="C19" s="156">
        <f>ROUND(VALUE(SUBSTITUTE(実質収支比率等に係る経年分析!G$48,"▲","-")),2)</f>
        <v>2.69</v>
      </c>
      <c r="D19" s="156">
        <f>ROUND(VALUE(SUBSTITUTE(実質収支比率等に係る経年分析!H$48,"▲","-")),2)</f>
        <v>1.67</v>
      </c>
      <c r="E19" s="156">
        <f>ROUND(VALUE(SUBSTITUTE(実質収支比率等に係る経年分析!I$48,"▲","-")),2)</f>
        <v>1.56</v>
      </c>
      <c r="F19" s="156">
        <f>ROUND(VALUE(SUBSTITUTE(実質収支比率等に係る経年分析!J$48,"▲","-")),2)</f>
        <v>2.2400000000000002</v>
      </c>
    </row>
    <row r="20" spans="1:11" x14ac:dyDescent="0.2">
      <c r="A20" s="156" t="s">
        <v>53</v>
      </c>
      <c r="B20" s="156">
        <f>ROUND(VALUE(SUBSTITUTE(実質収支比率等に係る経年分析!F$47,"▲","-")),2)</f>
        <v>59.7</v>
      </c>
      <c r="C20" s="156">
        <f>ROUND(VALUE(SUBSTITUTE(実質収支比率等に係る経年分析!G$47,"▲","-")),2)</f>
        <v>60.77</v>
      </c>
      <c r="D20" s="156">
        <f>ROUND(VALUE(SUBSTITUTE(実質収支比率等に係る経年分析!H$47,"▲","-")),2)</f>
        <v>57.08</v>
      </c>
      <c r="E20" s="156">
        <f>ROUND(VALUE(SUBSTITUTE(実質収支比率等に係る経年分析!I$47,"▲","-")),2)</f>
        <v>38.81</v>
      </c>
      <c r="F20" s="156">
        <f>ROUND(VALUE(SUBSTITUTE(実質収支比率等に係る経年分析!J$47,"▲","-")),2)</f>
        <v>37.11</v>
      </c>
    </row>
    <row r="21" spans="1:11" x14ac:dyDescent="0.2">
      <c r="A21" s="156" t="s">
        <v>54</v>
      </c>
      <c r="B21" s="156">
        <f>IF(ISNUMBER(VALUE(SUBSTITUTE(実質収支比率等に係る経年分析!F$49,"▲","-"))),ROUND(VALUE(SUBSTITUTE(実質収支比率等に係る経年分析!F$49,"▲","-")),2),NA())</f>
        <v>37.119999999999997</v>
      </c>
      <c r="C21" s="156">
        <f>IF(ISNUMBER(VALUE(SUBSTITUTE(実質収支比率等に係る経年分析!G$49,"▲","-"))),ROUND(VALUE(SUBSTITUTE(実質収支比率等に係る経年分析!G$49,"▲","-")),2),NA())</f>
        <v>0.48</v>
      </c>
      <c r="D21" s="156">
        <f>IF(ISNUMBER(VALUE(SUBSTITUTE(実質収支比率等に係る経年分析!H$49,"▲","-"))),ROUND(VALUE(SUBSTITUTE(実質収支比率等に係る経年分析!H$49,"▲","-")),2),NA())</f>
        <v>-6.26</v>
      </c>
      <c r="E21" s="156">
        <f>IF(ISNUMBER(VALUE(SUBSTITUTE(実質収支比率等に係る経年分析!I$49,"▲","-"))),ROUND(VALUE(SUBSTITUTE(実質収支比率等に係る経年分析!I$49,"▲","-")),2),NA())</f>
        <v>-16.14</v>
      </c>
      <c r="F21" s="156">
        <f>IF(ISNUMBER(VALUE(SUBSTITUTE(実質収支比率等に係る経年分析!J$49,"▲","-"))),ROUND(VALUE(SUBSTITUTE(実質収支比率等に係る経年分析!J$49,"▲","-")),2),NA())</f>
        <v>-0.28000000000000003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介護保険事業特別会計（介護サービス事業勘定)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介護保険事業特別会計（介護保険事業勘定）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2">
      <c r="A33" s="157" t="str">
        <f>IF(連結実質赤字比率に係る赤字・黒字の構成分析!C$37="",NA(),連結実質赤字比率に係る赤字・黒字の構成分析!C$37)</f>
        <v>漁業集落排水事業会計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0.61</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2.0699999999999998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4.6500000000000004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2.2400000000000002</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18.489999999999998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17.989999999999998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1695</v>
      </c>
      <c r="E42" s="158"/>
      <c r="F42" s="158"/>
      <c r="G42" s="158">
        <f>'実質公債費比率（分子）の構造'!L$52</f>
        <v>1612</v>
      </c>
      <c r="H42" s="158"/>
      <c r="I42" s="158"/>
      <c r="J42" s="158">
        <f>'実質公債費比率（分子）の構造'!M$52</f>
        <v>1659</v>
      </c>
      <c r="K42" s="158"/>
      <c r="L42" s="158"/>
      <c r="M42" s="158">
        <f>'実質公債費比率（分子）の構造'!N$52</f>
        <v>1671</v>
      </c>
      <c r="N42" s="158"/>
      <c r="O42" s="158"/>
      <c r="P42" s="158">
        <f>'実質公債費比率（分子）の構造'!O$52</f>
        <v>1682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28</v>
      </c>
      <c r="C44" s="158"/>
      <c r="D44" s="158"/>
      <c r="E44" s="158">
        <f>'実質公債費比率（分子）の構造'!L$50</f>
        <v>22</v>
      </c>
      <c r="F44" s="158"/>
      <c r="G44" s="158"/>
      <c r="H44" s="158">
        <f>'実質公債費比率（分子）の構造'!M$50</f>
        <v>17</v>
      </c>
      <c r="I44" s="158"/>
      <c r="J44" s="158"/>
      <c r="K44" s="158">
        <f>'実質公債費比率（分子）の構造'!N$50</f>
        <v>14</v>
      </c>
      <c r="L44" s="158"/>
      <c r="M44" s="158"/>
      <c r="N44" s="158">
        <f>'実質公債費比率（分子）の構造'!O$50</f>
        <v>13</v>
      </c>
      <c r="O44" s="158"/>
      <c r="P44" s="158"/>
    </row>
    <row r="45" spans="1:16" x14ac:dyDescent="0.2">
      <c r="A45" s="158" t="s">
        <v>63</v>
      </c>
      <c r="B45" s="158">
        <f>'実質公債費比率（分子）の構造'!K$49</f>
        <v>315</v>
      </c>
      <c r="C45" s="158"/>
      <c r="D45" s="158"/>
      <c r="E45" s="158">
        <f>'実質公債費比率（分子）の構造'!L$49</f>
        <v>273</v>
      </c>
      <c r="F45" s="158"/>
      <c r="G45" s="158"/>
      <c r="H45" s="158">
        <f>'実質公債費比率（分子）の構造'!M$49</f>
        <v>216</v>
      </c>
      <c r="I45" s="158"/>
      <c r="J45" s="158"/>
      <c r="K45" s="158">
        <f>'実質公債費比率（分子）の構造'!N$49</f>
        <v>215</v>
      </c>
      <c r="L45" s="158"/>
      <c r="M45" s="158"/>
      <c r="N45" s="158">
        <f>'実質公債費比率（分子）の構造'!O$49</f>
        <v>211</v>
      </c>
      <c r="O45" s="158"/>
      <c r="P45" s="158"/>
    </row>
    <row r="46" spans="1:16" x14ac:dyDescent="0.2">
      <c r="A46" s="158" t="s">
        <v>64</v>
      </c>
      <c r="B46" s="158">
        <f>'実質公債費比率（分子）の構造'!K$48</f>
        <v>323</v>
      </c>
      <c r="C46" s="158"/>
      <c r="D46" s="158"/>
      <c r="E46" s="158">
        <f>'実質公債費比率（分子）の構造'!L$48</f>
        <v>364</v>
      </c>
      <c r="F46" s="158"/>
      <c r="G46" s="158"/>
      <c r="H46" s="158">
        <f>'実質公債費比率（分子）の構造'!M$48</f>
        <v>371</v>
      </c>
      <c r="I46" s="158"/>
      <c r="J46" s="158"/>
      <c r="K46" s="158">
        <f>'実質公債費比率（分子）の構造'!N$48</f>
        <v>316</v>
      </c>
      <c r="L46" s="158"/>
      <c r="M46" s="158"/>
      <c r="N46" s="158">
        <f>'実質公債費比率（分子）の構造'!O$48</f>
        <v>316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2555</v>
      </c>
      <c r="C49" s="158"/>
      <c r="D49" s="158"/>
      <c r="E49" s="158">
        <f>'実質公債費比率（分子）の構造'!L$45</f>
        <v>1927</v>
      </c>
      <c r="F49" s="158"/>
      <c r="G49" s="158"/>
      <c r="H49" s="158">
        <f>'実質公債費比率（分子）の構造'!M$45</f>
        <v>2065</v>
      </c>
      <c r="I49" s="158"/>
      <c r="J49" s="158"/>
      <c r="K49" s="158">
        <f>'実質公債費比率（分子）の構造'!N$45</f>
        <v>2015</v>
      </c>
      <c r="L49" s="158"/>
      <c r="M49" s="158"/>
      <c r="N49" s="158">
        <f>'実質公債費比率（分子）の構造'!O$45</f>
        <v>2007</v>
      </c>
      <c r="O49" s="158"/>
      <c r="P49" s="158"/>
    </row>
    <row r="50" spans="1:16" x14ac:dyDescent="0.2">
      <c r="A50" s="158" t="s">
        <v>67</v>
      </c>
      <c r="B50" s="158" t="e">
        <f>NA()</f>
        <v>#N/A</v>
      </c>
      <c r="C50" s="158">
        <f>IF(ISNUMBER('実質公債費比率（分子）の構造'!K$53),'実質公債費比率（分子）の構造'!K$53,NA())</f>
        <v>1526</v>
      </c>
      <c r="D50" s="158" t="e">
        <f>NA()</f>
        <v>#N/A</v>
      </c>
      <c r="E50" s="158" t="e">
        <f>NA()</f>
        <v>#N/A</v>
      </c>
      <c r="F50" s="158">
        <f>IF(ISNUMBER('実質公債費比率（分子）の構造'!L$53),'実質公債費比率（分子）の構造'!L$53,NA())</f>
        <v>974</v>
      </c>
      <c r="G50" s="158" t="e">
        <f>NA()</f>
        <v>#N/A</v>
      </c>
      <c r="H50" s="158" t="e">
        <f>NA()</f>
        <v>#N/A</v>
      </c>
      <c r="I50" s="158">
        <f>IF(ISNUMBER('実質公債費比率（分子）の構造'!M$53),'実質公債費比率（分子）の構造'!M$53,NA())</f>
        <v>1010</v>
      </c>
      <c r="J50" s="158" t="e">
        <f>NA()</f>
        <v>#N/A</v>
      </c>
      <c r="K50" s="158" t="e">
        <f>NA()</f>
        <v>#N/A</v>
      </c>
      <c r="L50" s="158">
        <f>IF(ISNUMBER('実質公債費比率（分子）の構造'!N$53),'実質公債費比率（分子）の構造'!N$53,NA())</f>
        <v>889</v>
      </c>
      <c r="M50" s="158" t="e">
        <f>NA()</f>
        <v>#N/A</v>
      </c>
      <c r="N50" s="158" t="e">
        <f>NA()</f>
        <v>#N/A</v>
      </c>
      <c r="O50" s="158">
        <f>IF(ISNUMBER('実質公債費比率（分子）の構造'!O$53),'実質公債費比率（分子）の構造'!O$53,NA())</f>
        <v>865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16130</v>
      </c>
      <c r="E56" s="157"/>
      <c r="F56" s="157"/>
      <c r="G56" s="157">
        <f>'将来負担比率（分子）の構造'!J$52</f>
        <v>16017</v>
      </c>
      <c r="H56" s="157"/>
      <c r="I56" s="157"/>
      <c r="J56" s="157">
        <f>'将来負担比率（分子）の構造'!K$52</f>
        <v>15423</v>
      </c>
      <c r="K56" s="157"/>
      <c r="L56" s="157"/>
      <c r="M56" s="157">
        <f>'将来負担比率（分子）の構造'!L$52</f>
        <v>15045</v>
      </c>
      <c r="N56" s="157"/>
      <c r="O56" s="157"/>
      <c r="P56" s="157">
        <f>'将来負担比率（分子）の構造'!M$52</f>
        <v>15602</v>
      </c>
    </row>
    <row r="57" spans="1:16" x14ac:dyDescent="0.2">
      <c r="A57" s="157" t="s">
        <v>42</v>
      </c>
      <c r="B57" s="157"/>
      <c r="C57" s="157"/>
      <c r="D57" s="157">
        <f>'将来負担比率（分子）の構造'!I$51</f>
        <v>375</v>
      </c>
      <c r="E57" s="157"/>
      <c r="F57" s="157"/>
      <c r="G57" s="157">
        <f>'将来負担比率（分子）の構造'!J$51</f>
        <v>383</v>
      </c>
      <c r="H57" s="157"/>
      <c r="I57" s="157"/>
      <c r="J57" s="157">
        <f>'将来負担比率（分子）の構造'!K$51</f>
        <v>401</v>
      </c>
      <c r="K57" s="157"/>
      <c r="L57" s="157"/>
      <c r="M57" s="157">
        <f>'将来負担比率（分子）の構造'!L$51</f>
        <v>391</v>
      </c>
      <c r="N57" s="157"/>
      <c r="O57" s="157"/>
      <c r="P57" s="157">
        <f>'将来負担比率（分子）の構造'!M$51</f>
        <v>330</v>
      </c>
    </row>
    <row r="58" spans="1:16" x14ac:dyDescent="0.2">
      <c r="A58" s="157" t="s">
        <v>41</v>
      </c>
      <c r="B58" s="157"/>
      <c r="C58" s="157"/>
      <c r="D58" s="157">
        <f>'将来負担比率（分子）の構造'!I$50</f>
        <v>13354</v>
      </c>
      <c r="E58" s="157"/>
      <c r="F58" s="157"/>
      <c r="G58" s="157">
        <f>'将来負担比率（分子）の構造'!J$50</f>
        <v>13576</v>
      </c>
      <c r="H58" s="157"/>
      <c r="I58" s="157"/>
      <c r="J58" s="157">
        <f>'将来負担比率（分子）の構造'!K$50</f>
        <v>11526</v>
      </c>
      <c r="K58" s="157"/>
      <c r="L58" s="157"/>
      <c r="M58" s="157">
        <f>'将来負担比率（分子）の構造'!L$50</f>
        <v>11413</v>
      </c>
      <c r="N58" s="157"/>
      <c r="O58" s="157"/>
      <c r="P58" s="157">
        <f>'将来負担比率（分子）の構造'!M$50</f>
        <v>11741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v>
      </c>
      <c r="C61" s="157"/>
      <c r="D61" s="157"/>
      <c r="E61" s="157">
        <f>'将来負担比率（分子）の構造'!J$46</f>
        <v>7</v>
      </c>
      <c r="F61" s="157"/>
      <c r="G61" s="157"/>
      <c r="H61" s="157">
        <f>'将来負担比率（分子）の構造'!K$46</f>
        <v>3</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2707</v>
      </c>
      <c r="C62" s="157"/>
      <c r="D62" s="157"/>
      <c r="E62" s="157">
        <f>'将来負担比率（分子）の構造'!J$45</f>
        <v>2835</v>
      </c>
      <c r="F62" s="157"/>
      <c r="G62" s="157"/>
      <c r="H62" s="157">
        <f>'将来負担比率（分子）の構造'!K$45</f>
        <v>2563</v>
      </c>
      <c r="I62" s="157"/>
      <c r="J62" s="157"/>
      <c r="K62" s="157">
        <f>'将来負担比率（分子）の構造'!L$45</f>
        <v>2568</v>
      </c>
      <c r="L62" s="157"/>
      <c r="M62" s="157"/>
      <c r="N62" s="157">
        <f>'将来負担比率（分子）の構造'!M$45</f>
        <v>2697</v>
      </c>
      <c r="O62" s="157"/>
      <c r="P62" s="157"/>
    </row>
    <row r="63" spans="1:16" x14ac:dyDescent="0.2">
      <c r="A63" s="157" t="s">
        <v>34</v>
      </c>
      <c r="B63" s="157">
        <f>'将来負担比率（分子）の構造'!I$44</f>
        <v>1122</v>
      </c>
      <c r="C63" s="157"/>
      <c r="D63" s="157"/>
      <c r="E63" s="157">
        <f>'将来負担比率（分子）の構造'!J$44</f>
        <v>855</v>
      </c>
      <c r="F63" s="157"/>
      <c r="G63" s="157"/>
      <c r="H63" s="157">
        <f>'将来負担比率（分子）の構造'!K$44</f>
        <v>648</v>
      </c>
      <c r="I63" s="157"/>
      <c r="J63" s="157"/>
      <c r="K63" s="157">
        <f>'将来負担比率（分子）の構造'!L$44</f>
        <v>466</v>
      </c>
      <c r="L63" s="157"/>
      <c r="M63" s="157"/>
      <c r="N63" s="157">
        <f>'将来負担比率（分子）の構造'!M$44</f>
        <v>967</v>
      </c>
      <c r="O63" s="157"/>
      <c r="P63" s="157"/>
    </row>
    <row r="64" spans="1:16" x14ac:dyDescent="0.2">
      <c r="A64" s="157" t="s">
        <v>33</v>
      </c>
      <c r="B64" s="157">
        <f>'将来負担比率（分子）の構造'!I$43</f>
        <v>4737</v>
      </c>
      <c r="C64" s="157"/>
      <c r="D64" s="157"/>
      <c r="E64" s="157">
        <f>'将来負担比率（分子）の構造'!J$43</f>
        <v>4695</v>
      </c>
      <c r="F64" s="157"/>
      <c r="G64" s="157"/>
      <c r="H64" s="157">
        <f>'将来負担比率（分子）の構造'!K$43</f>
        <v>4504</v>
      </c>
      <c r="I64" s="157"/>
      <c r="J64" s="157"/>
      <c r="K64" s="157">
        <f>'将来負担比率（分子）の構造'!L$43</f>
        <v>4284</v>
      </c>
      <c r="L64" s="157"/>
      <c r="M64" s="157"/>
      <c r="N64" s="157">
        <f>'将来負担比率（分子）の構造'!M$43</f>
        <v>3927</v>
      </c>
      <c r="O64" s="157"/>
      <c r="P64" s="157"/>
    </row>
    <row r="65" spans="1:16" x14ac:dyDescent="0.2">
      <c r="A65" s="157" t="s">
        <v>32</v>
      </c>
      <c r="B65" s="157">
        <f>'将来負担比率（分子）の構造'!I$42</f>
        <v>6</v>
      </c>
      <c r="C65" s="157"/>
      <c r="D65" s="157"/>
      <c r="E65" s="157">
        <f>'将来負担比率（分子）の構造'!J$42</f>
        <v>3</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20615</v>
      </c>
      <c r="C66" s="157"/>
      <c r="D66" s="157"/>
      <c r="E66" s="157">
        <f>'将来負担比率（分子）の構造'!J$41</f>
        <v>20080</v>
      </c>
      <c r="F66" s="157"/>
      <c r="G66" s="157"/>
      <c r="H66" s="157">
        <f>'将来負担比率（分子）の構造'!K$41</f>
        <v>18914</v>
      </c>
      <c r="I66" s="157"/>
      <c r="J66" s="157"/>
      <c r="K66" s="157">
        <f>'将来負担比率（分子）の構造'!L$41</f>
        <v>17845</v>
      </c>
      <c r="L66" s="157"/>
      <c r="M66" s="157"/>
      <c r="N66" s="157">
        <f>'将来負担比率（分子）の構造'!M$41</f>
        <v>18849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6006</v>
      </c>
      <c r="C72" s="161">
        <f>基金残高に係る経年分析!G55</f>
        <v>4115</v>
      </c>
      <c r="D72" s="161">
        <f>基金残高に係る経年分析!H55</f>
        <v>4009</v>
      </c>
    </row>
    <row r="73" spans="1:16" x14ac:dyDescent="0.2">
      <c r="A73" s="160" t="s">
        <v>74</v>
      </c>
      <c r="B73" s="161">
        <f>基金残高に係る経年分析!F56</f>
        <v>13</v>
      </c>
      <c r="C73" s="161">
        <f>基金残高に係る経年分析!G56</f>
        <v>59</v>
      </c>
      <c r="D73" s="161">
        <f>基金残高に係る経年分析!H56</f>
        <v>570</v>
      </c>
    </row>
    <row r="74" spans="1:16" x14ac:dyDescent="0.2">
      <c r="A74" s="160" t="s">
        <v>75</v>
      </c>
      <c r="B74" s="161">
        <f>基金残高に係る経年分析!F57</f>
        <v>6482</v>
      </c>
      <c r="C74" s="161">
        <f>基金残高に係る経年分析!G57</f>
        <v>6497</v>
      </c>
      <c r="D74" s="161">
        <f>基金残高に係る経年分析!H57</f>
        <v>6461</v>
      </c>
    </row>
  </sheetData>
  <sheetProtection algorithmName="SHA-512" hashValue="Ggdz5rVijB/d519fCSXlJ7zzB6iWvFUkNsdp7u/s6J9LKookeQo9ViAcXG0yci5mn13SsS+YzjTZBWVR1+LdyQ==" saltValue="7O34u5cNa8CzuzOAtYfM5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4446006</v>
      </c>
      <c r="S5" s="664"/>
      <c r="T5" s="664"/>
      <c r="U5" s="664"/>
      <c r="V5" s="664"/>
      <c r="W5" s="664"/>
      <c r="X5" s="664"/>
      <c r="Y5" s="689"/>
      <c r="Z5" s="702">
        <v>19.2</v>
      </c>
      <c r="AA5" s="702"/>
      <c r="AB5" s="702"/>
      <c r="AC5" s="702"/>
      <c r="AD5" s="703">
        <v>4446006</v>
      </c>
      <c r="AE5" s="703"/>
      <c r="AF5" s="703"/>
      <c r="AG5" s="703"/>
      <c r="AH5" s="703"/>
      <c r="AI5" s="703"/>
      <c r="AJ5" s="703"/>
      <c r="AK5" s="703"/>
      <c r="AL5" s="690">
        <v>40.700000000000003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4446006</v>
      </c>
      <c r="BH5" s="609"/>
      <c r="BI5" s="609"/>
      <c r="BJ5" s="609"/>
      <c r="BK5" s="609"/>
      <c r="BL5" s="609"/>
      <c r="BM5" s="609"/>
      <c r="BN5" s="610"/>
      <c r="BO5" s="646">
        <v>100</v>
      </c>
      <c r="BP5" s="646"/>
      <c r="BQ5" s="646"/>
      <c r="BR5" s="646"/>
      <c r="BS5" s="647">
        <v>309038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264386</v>
      </c>
      <c r="S6" s="609"/>
      <c r="T6" s="609"/>
      <c r="U6" s="609"/>
      <c r="V6" s="609"/>
      <c r="W6" s="609"/>
      <c r="X6" s="609"/>
      <c r="Y6" s="610"/>
      <c r="Z6" s="646">
        <v>1.1000000000000001</v>
      </c>
      <c r="AA6" s="646"/>
      <c r="AB6" s="646"/>
      <c r="AC6" s="646"/>
      <c r="AD6" s="647">
        <v>264386</v>
      </c>
      <c r="AE6" s="647"/>
      <c r="AF6" s="647"/>
      <c r="AG6" s="647"/>
      <c r="AH6" s="647"/>
      <c r="AI6" s="647"/>
      <c r="AJ6" s="647"/>
      <c r="AK6" s="647"/>
      <c r="AL6" s="611">
        <v>2.4</v>
      </c>
      <c r="AM6" s="612"/>
      <c r="AN6" s="612"/>
      <c r="AO6" s="648"/>
      <c r="AP6" s="605" t="s">
        <v>221</v>
      </c>
      <c r="AQ6" s="606"/>
      <c r="AR6" s="606"/>
      <c r="AS6" s="606"/>
      <c r="AT6" s="606"/>
      <c r="AU6" s="606"/>
      <c r="AV6" s="606"/>
      <c r="AW6" s="606"/>
      <c r="AX6" s="606"/>
      <c r="AY6" s="606"/>
      <c r="AZ6" s="606"/>
      <c r="BA6" s="606"/>
      <c r="BB6" s="606"/>
      <c r="BC6" s="606"/>
      <c r="BD6" s="606"/>
      <c r="BE6" s="606"/>
      <c r="BF6" s="607"/>
      <c r="BG6" s="608">
        <v>4446006</v>
      </c>
      <c r="BH6" s="609"/>
      <c r="BI6" s="609"/>
      <c r="BJ6" s="609"/>
      <c r="BK6" s="609"/>
      <c r="BL6" s="609"/>
      <c r="BM6" s="609"/>
      <c r="BN6" s="610"/>
      <c r="BO6" s="646">
        <v>100</v>
      </c>
      <c r="BP6" s="646"/>
      <c r="BQ6" s="646"/>
      <c r="BR6" s="646"/>
      <c r="BS6" s="647">
        <v>309038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168929</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168694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1098</v>
      </c>
      <c r="S7" s="609"/>
      <c r="T7" s="609"/>
      <c r="U7" s="609"/>
      <c r="V7" s="609"/>
      <c r="W7" s="609"/>
      <c r="X7" s="609"/>
      <c r="Y7" s="610"/>
      <c r="Z7" s="646">
        <v>0</v>
      </c>
      <c r="AA7" s="646"/>
      <c r="AB7" s="646"/>
      <c r="AC7" s="646"/>
      <c r="AD7" s="647">
        <v>1098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1884863</v>
      </c>
      <c r="BH7" s="609"/>
      <c r="BI7" s="609"/>
      <c r="BJ7" s="609"/>
      <c r="BK7" s="609"/>
      <c r="BL7" s="609"/>
      <c r="BM7" s="609"/>
      <c r="BN7" s="610"/>
      <c r="BO7" s="646">
        <v>42.4</v>
      </c>
      <c r="BP7" s="646"/>
      <c r="BQ7" s="646"/>
      <c r="BR7" s="646"/>
      <c r="BS7" s="647">
        <v>165356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6654609</v>
      </c>
      <c r="CS7" s="609"/>
      <c r="CT7" s="609"/>
      <c r="CU7" s="609"/>
      <c r="CV7" s="609"/>
      <c r="CW7" s="609"/>
      <c r="CX7" s="609"/>
      <c r="CY7" s="610"/>
      <c r="CZ7" s="646">
        <v>29.4</v>
      </c>
      <c r="DA7" s="646"/>
      <c r="DB7" s="646"/>
      <c r="DC7" s="646"/>
      <c r="DD7" s="614">
        <v>2547266</v>
      </c>
      <c r="DE7" s="609"/>
      <c r="DF7" s="609"/>
      <c r="DG7" s="609"/>
      <c r="DH7" s="609"/>
      <c r="DI7" s="609"/>
      <c r="DJ7" s="609"/>
      <c r="DK7" s="609"/>
      <c r="DL7" s="609"/>
      <c r="DM7" s="609"/>
      <c r="DN7" s="609"/>
      <c r="DO7" s="609"/>
      <c r="DP7" s="610"/>
      <c r="DQ7" s="614">
        <v>3021480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13108</v>
      </c>
      <c r="S8" s="609"/>
      <c r="T8" s="609"/>
      <c r="U8" s="609"/>
      <c r="V8" s="609"/>
      <c r="W8" s="609"/>
      <c r="X8" s="609"/>
      <c r="Y8" s="610"/>
      <c r="Z8" s="646">
        <v>0.1</v>
      </c>
      <c r="AA8" s="646"/>
      <c r="AB8" s="646"/>
      <c r="AC8" s="646"/>
      <c r="AD8" s="647">
        <v>13108</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45023</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6417337</v>
      </c>
      <c r="CS8" s="609"/>
      <c r="CT8" s="609"/>
      <c r="CU8" s="609"/>
      <c r="CV8" s="609"/>
      <c r="CW8" s="609"/>
      <c r="CX8" s="609"/>
      <c r="CY8" s="610"/>
      <c r="CZ8" s="646">
        <v>28.3</v>
      </c>
      <c r="DA8" s="646"/>
      <c r="DB8" s="646"/>
      <c r="DC8" s="646"/>
      <c r="DD8" s="614" t="s">
        <v>122</v>
      </c>
      <c r="DE8" s="609"/>
      <c r="DF8" s="609"/>
      <c r="DG8" s="609"/>
      <c r="DH8" s="609"/>
      <c r="DI8" s="609"/>
      <c r="DJ8" s="609"/>
      <c r="DK8" s="609"/>
      <c r="DL8" s="609"/>
      <c r="DM8" s="609"/>
      <c r="DN8" s="609"/>
      <c r="DO8" s="609"/>
      <c r="DP8" s="610"/>
      <c r="DQ8" s="614">
        <v>3403847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17979</v>
      </c>
      <c r="S9" s="609"/>
      <c r="T9" s="609"/>
      <c r="U9" s="609"/>
      <c r="V9" s="609"/>
      <c r="W9" s="609"/>
      <c r="X9" s="609"/>
      <c r="Y9" s="610"/>
      <c r="Z9" s="646">
        <v>0.1</v>
      </c>
      <c r="AA9" s="646"/>
      <c r="AB9" s="646"/>
      <c r="AC9" s="646"/>
      <c r="AD9" s="647">
        <v>17979</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1135718</v>
      </c>
      <c r="BH9" s="609"/>
      <c r="BI9" s="609"/>
      <c r="BJ9" s="609"/>
      <c r="BK9" s="609"/>
      <c r="BL9" s="609"/>
      <c r="BM9" s="609"/>
      <c r="BN9" s="610"/>
      <c r="BO9" s="646">
        <v>25.5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1620137</v>
      </c>
      <c r="CS9" s="609"/>
      <c r="CT9" s="609"/>
      <c r="CU9" s="609"/>
      <c r="CV9" s="609"/>
      <c r="CW9" s="609"/>
      <c r="CX9" s="609"/>
      <c r="CY9" s="610"/>
      <c r="CZ9" s="646">
        <v>7.1</v>
      </c>
      <c r="DA9" s="646"/>
      <c r="DB9" s="646"/>
      <c r="DC9" s="646"/>
      <c r="DD9" s="614">
        <v>10464</v>
      </c>
      <c r="DE9" s="609"/>
      <c r="DF9" s="609"/>
      <c r="DG9" s="609"/>
      <c r="DH9" s="609"/>
      <c r="DI9" s="609"/>
      <c r="DJ9" s="609"/>
      <c r="DK9" s="609"/>
      <c r="DL9" s="609"/>
      <c r="DM9" s="609"/>
      <c r="DN9" s="609"/>
      <c r="DO9" s="609"/>
      <c r="DP9" s="610"/>
      <c r="DQ9" s="614">
        <v>1431810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125268</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71456</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46237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876093</v>
      </c>
      <c r="S11" s="609"/>
      <c r="T11" s="609"/>
      <c r="U11" s="609"/>
      <c r="V11" s="609"/>
      <c r="W11" s="609"/>
      <c r="X11" s="609"/>
      <c r="Y11" s="610"/>
      <c r="Z11" s="611">
        <v>3.8</v>
      </c>
      <c r="AA11" s="612"/>
      <c r="AB11" s="612"/>
      <c r="AC11" s="613"/>
      <c r="AD11" s="614">
        <v>876093</v>
      </c>
      <c r="AE11" s="609"/>
      <c r="AF11" s="609"/>
      <c r="AG11" s="609"/>
      <c r="AH11" s="609"/>
      <c r="AI11" s="609"/>
      <c r="AJ11" s="609"/>
      <c r="AK11" s="610"/>
      <c r="AL11" s="611">
        <v>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578854</v>
      </c>
      <c r="BH11" s="609"/>
      <c r="BI11" s="609"/>
      <c r="BJ11" s="609"/>
      <c r="BK11" s="609"/>
      <c r="BL11" s="609"/>
      <c r="BM11" s="609"/>
      <c r="BN11" s="610"/>
      <c r="BO11" s="646">
        <v>13</v>
      </c>
      <c r="BP11" s="646"/>
      <c r="BQ11" s="646"/>
      <c r="BR11" s="646"/>
      <c r="BS11" s="647">
        <v>165356</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538237</v>
      </c>
      <c r="CS11" s="609"/>
      <c r="CT11" s="609"/>
      <c r="CU11" s="609"/>
      <c r="CV11" s="609"/>
      <c r="CW11" s="609"/>
      <c r="CX11" s="609"/>
      <c r="CY11" s="610"/>
      <c r="CZ11" s="646">
        <v>2.4</v>
      </c>
      <c r="DA11" s="646"/>
      <c r="DB11" s="646"/>
      <c r="DC11" s="646"/>
      <c r="DD11" s="614">
        <v>216182</v>
      </c>
      <c r="DE11" s="609"/>
      <c r="DF11" s="609"/>
      <c r="DG11" s="609"/>
      <c r="DH11" s="609"/>
      <c r="DI11" s="609"/>
      <c r="DJ11" s="609"/>
      <c r="DK11" s="609"/>
      <c r="DL11" s="609"/>
      <c r="DM11" s="609"/>
      <c r="DN11" s="609"/>
      <c r="DO11" s="609"/>
      <c r="DP11" s="610"/>
      <c r="DQ11" s="614">
        <v>274617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2207211</v>
      </c>
      <c r="BH12" s="609"/>
      <c r="BI12" s="609"/>
      <c r="BJ12" s="609"/>
      <c r="BK12" s="609"/>
      <c r="BL12" s="609"/>
      <c r="BM12" s="609"/>
      <c r="BN12" s="610"/>
      <c r="BO12" s="646">
        <v>49.6</v>
      </c>
      <c r="BP12" s="646"/>
      <c r="BQ12" s="646"/>
      <c r="BR12" s="646"/>
      <c r="BS12" s="647">
        <v>143682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810777</v>
      </c>
      <c r="CS12" s="609"/>
      <c r="CT12" s="609"/>
      <c r="CU12" s="609"/>
      <c r="CV12" s="609"/>
      <c r="CW12" s="609"/>
      <c r="CX12" s="609"/>
      <c r="CY12" s="610"/>
      <c r="CZ12" s="646">
        <v>3.6</v>
      </c>
      <c r="DA12" s="646"/>
      <c r="DB12" s="646"/>
      <c r="DC12" s="646"/>
      <c r="DD12" s="614">
        <v>167322</v>
      </c>
      <c r="DE12" s="609"/>
      <c r="DF12" s="609"/>
      <c r="DG12" s="609"/>
      <c r="DH12" s="609"/>
      <c r="DI12" s="609"/>
      <c r="DJ12" s="609"/>
      <c r="DK12" s="609"/>
      <c r="DL12" s="609"/>
      <c r="DM12" s="609"/>
      <c r="DN12" s="609"/>
      <c r="DO12" s="609"/>
      <c r="DP12" s="610"/>
      <c r="DQ12" s="614">
        <v>545979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2153531</v>
      </c>
      <c r="BH13" s="609"/>
      <c r="BI13" s="609"/>
      <c r="BJ13" s="609"/>
      <c r="BK13" s="609"/>
      <c r="BL13" s="609"/>
      <c r="BM13" s="609"/>
      <c r="BN13" s="610"/>
      <c r="BO13" s="646">
        <v>48.4</v>
      </c>
      <c r="BP13" s="646"/>
      <c r="BQ13" s="646"/>
      <c r="BR13" s="646"/>
      <c r="BS13" s="647">
        <v>143682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1414257</v>
      </c>
      <c r="CS13" s="609"/>
      <c r="CT13" s="609"/>
      <c r="CU13" s="609"/>
      <c r="CV13" s="609"/>
      <c r="CW13" s="609"/>
      <c r="CX13" s="609"/>
      <c r="CY13" s="610"/>
      <c r="CZ13" s="646">
        <v>6.2</v>
      </c>
      <c r="DA13" s="646"/>
      <c r="DB13" s="646"/>
      <c r="DC13" s="646"/>
      <c r="DD13" s="614">
        <v>342755</v>
      </c>
      <c r="DE13" s="609"/>
      <c r="DF13" s="609"/>
      <c r="DG13" s="609"/>
      <c r="DH13" s="609"/>
      <c r="DI13" s="609"/>
      <c r="DJ13" s="609"/>
      <c r="DK13" s="609"/>
      <c r="DL13" s="609"/>
      <c r="DM13" s="609"/>
      <c r="DN13" s="609"/>
      <c r="DO13" s="609"/>
      <c r="DP13" s="610"/>
      <c r="DQ13" s="614">
        <v>919491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104183</v>
      </c>
      <c r="BH14" s="609"/>
      <c r="BI14" s="609"/>
      <c r="BJ14" s="609"/>
      <c r="BK14" s="609"/>
      <c r="BL14" s="609"/>
      <c r="BM14" s="609"/>
      <c r="BN14" s="610"/>
      <c r="BO14" s="646">
        <v>2.2999999999999998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1176332</v>
      </c>
      <c r="CS14" s="609"/>
      <c r="CT14" s="609"/>
      <c r="CU14" s="609"/>
      <c r="CV14" s="609"/>
      <c r="CW14" s="609"/>
      <c r="CX14" s="609"/>
      <c r="CY14" s="610"/>
      <c r="CZ14" s="646">
        <v>5.2</v>
      </c>
      <c r="DA14" s="646"/>
      <c r="DB14" s="646"/>
      <c r="DC14" s="646"/>
      <c r="DD14" s="614">
        <v>78684</v>
      </c>
      <c r="DE14" s="609"/>
      <c r="DF14" s="609"/>
      <c r="DG14" s="609"/>
      <c r="DH14" s="609"/>
      <c r="DI14" s="609"/>
      <c r="DJ14" s="609"/>
      <c r="DK14" s="609"/>
      <c r="DL14" s="609"/>
      <c r="DM14" s="609"/>
      <c r="DN14" s="609"/>
      <c r="DO14" s="609"/>
      <c r="DP14" s="610"/>
      <c r="DQ14" s="614">
        <v>935239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11482</v>
      </c>
      <c r="S15" s="609"/>
      <c r="T15" s="609"/>
      <c r="U15" s="609"/>
      <c r="V15" s="609"/>
      <c r="W15" s="609"/>
      <c r="X15" s="609"/>
      <c r="Y15" s="610"/>
      <c r="Z15" s="646">
        <v>0</v>
      </c>
      <c r="AA15" s="646"/>
      <c r="AB15" s="646"/>
      <c r="AC15" s="646"/>
      <c r="AD15" s="647">
        <v>11482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249749</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1760257</v>
      </c>
      <c r="CS15" s="609"/>
      <c r="CT15" s="609"/>
      <c r="CU15" s="609"/>
      <c r="CV15" s="609"/>
      <c r="CW15" s="609"/>
      <c r="CX15" s="609"/>
      <c r="CY15" s="610"/>
      <c r="CZ15" s="646">
        <v>7.8</v>
      </c>
      <c r="DA15" s="646"/>
      <c r="DB15" s="646"/>
      <c r="DC15" s="646"/>
      <c r="DD15" s="614">
        <v>135323</v>
      </c>
      <c r="DE15" s="609"/>
      <c r="DF15" s="609"/>
      <c r="DG15" s="609"/>
      <c r="DH15" s="609"/>
      <c r="DI15" s="609"/>
      <c r="DJ15" s="609"/>
      <c r="DK15" s="609"/>
      <c r="DL15" s="609"/>
      <c r="DM15" s="609"/>
      <c r="DN15" s="609"/>
      <c r="DO15" s="609"/>
      <c r="DP15" s="610"/>
      <c r="DQ15" s="614">
        <v>1348228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67098</v>
      </c>
      <c r="S16" s="609"/>
      <c r="T16" s="609"/>
      <c r="U16" s="609"/>
      <c r="V16" s="609"/>
      <c r="W16" s="609"/>
      <c r="X16" s="609"/>
      <c r="Y16" s="610"/>
      <c r="Z16" s="646">
        <v>0.3</v>
      </c>
      <c r="AA16" s="646"/>
      <c r="AB16" s="646"/>
      <c r="AC16" s="646"/>
      <c r="AD16" s="647">
        <v>67098</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29986</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2786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140588</v>
      </c>
      <c r="S17" s="609"/>
      <c r="T17" s="609"/>
      <c r="U17" s="609"/>
      <c r="V17" s="609"/>
      <c r="W17" s="609"/>
      <c r="X17" s="609"/>
      <c r="Y17" s="610"/>
      <c r="Z17" s="646">
        <v>0.6</v>
      </c>
      <c r="AA17" s="646"/>
      <c r="AB17" s="646"/>
      <c r="AC17" s="646"/>
      <c r="AD17" s="647">
        <v>140588</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2007467</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1957110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26369</v>
      </c>
      <c r="S18" s="609"/>
      <c r="T18" s="609"/>
      <c r="U18" s="609"/>
      <c r="V18" s="609"/>
      <c r="W18" s="609"/>
      <c r="X18" s="609"/>
      <c r="Y18" s="610"/>
      <c r="Z18" s="646">
        <v>0.1</v>
      </c>
      <c r="AA18" s="646"/>
      <c r="AB18" s="646"/>
      <c r="AC18" s="646"/>
      <c r="AD18" s="647">
        <v>26369</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114219</v>
      </c>
      <c r="S19" s="609"/>
      <c r="T19" s="609"/>
      <c r="U19" s="609"/>
      <c r="V19" s="609"/>
      <c r="W19" s="609"/>
      <c r="X19" s="609"/>
      <c r="Y19" s="610"/>
      <c r="Z19" s="646">
        <v>0.5</v>
      </c>
      <c r="AA19" s="646"/>
      <c r="AB19" s="646"/>
      <c r="AC19" s="646"/>
      <c r="AD19" s="647">
        <v>114219</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22669781</v>
      </c>
      <c r="CS20" s="609"/>
      <c r="CT20" s="609"/>
      <c r="CU20" s="609"/>
      <c r="CV20" s="609"/>
      <c r="CW20" s="609"/>
      <c r="CX20" s="609"/>
      <c r="CY20" s="610"/>
      <c r="CZ20" s="646">
        <v>100</v>
      </c>
      <c r="DA20" s="646"/>
      <c r="DB20" s="646"/>
      <c r="DC20" s="646"/>
      <c r="DD20" s="614">
        <v>3497996</v>
      </c>
      <c r="DE20" s="609"/>
      <c r="DF20" s="609"/>
      <c r="DG20" s="609"/>
      <c r="DH20" s="609"/>
      <c r="DI20" s="609"/>
      <c r="DJ20" s="609"/>
      <c r="DK20" s="609"/>
      <c r="DL20" s="609"/>
      <c r="DM20" s="609"/>
      <c r="DN20" s="609"/>
      <c r="DO20" s="609"/>
      <c r="DP20" s="610"/>
      <c r="DQ20" s="614">
        <v>14055518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6164506</v>
      </c>
      <c r="S21" s="609"/>
      <c r="T21" s="609"/>
      <c r="U21" s="609"/>
      <c r="V21" s="609"/>
      <c r="W21" s="609"/>
      <c r="X21" s="609"/>
      <c r="Y21" s="610"/>
      <c r="Z21" s="646">
        <v>26.7</v>
      </c>
      <c r="AA21" s="646"/>
      <c r="AB21" s="646"/>
      <c r="AC21" s="646"/>
      <c r="AD21" s="647">
        <v>4976105</v>
      </c>
      <c r="AE21" s="647"/>
      <c r="AF21" s="647"/>
      <c r="AG21" s="647"/>
      <c r="AH21" s="647"/>
      <c r="AI21" s="647"/>
      <c r="AJ21" s="647"/>
      <c r="AK21" s="647"/>
      <c r="AL21" s="611">
        <v>45.5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4976105</v>
      </c>
      <c r="S22" s="609"/>
      <c r="T22" s="609"/>
      <c r="U22" s="609"/>
      <c r="V22" s="609"/>
      <c r="W22" s="609"/>
      <c r="X22" s="609"/>
      <c r="Y22" s="610"/>
      <c r="Z22" s="646">
        <v>21.5</v>
      </c>
      <c r="AA22" s="646"/>
      <c r="AB22" s="646"/>
      <c r="AC22" s="646"/>
      <c r="AD22" s="647">
        <v>4976105</v>
      </c>
      <c r="AE22" s="647"/>
      <c r="AF22" s="647"/>
      <c r="AG22" s="647"/>
      <c r="AH22" s="647"/>
      <c r="AI22" s="647"/>
      <c r="AJ22" s="647"/>
      <c r="AK22" s="647"/>
      <c r="AL22" s="611">
        <v>45.5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714306</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474095</v>
      </c>
      <c r="S24" s="609"/>
      <c r="T24" s="609"/>
      <c r="U24" s="609"/>
      <c r="V24" s="609"/>
      <c r="W24" s="609"/>
      <c r="X24" s="609"/>
      <c r="Y24" s="610"/>
      <c r="Z24" s="646">
        <v>2.1</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9069311</v>
      </c>
      <c r="CS24" s="664"/>
      <c r="CT24" s="664"/>
      <c r="CU24" s="664"/>
      <c r="CV24" s="664"/>
      <c r="CW24" s="664"/>
      <c r="CX24" s="664"/>
      <c r="CY24" s="689"/>
      <c r="CZ24" s="690">
        <v>40</v>
      </c>
      <c r="DA24" s="672"/>
      <c r="DB24" s="672"/>
      <c r="DC24" s="692"/>
      <c r="DD24" s="688">
        <v>6369741</v>
      </c>
      <c r="DE24" s="664"/>
      <c r="DF24" s="664"/>
      <c r="DG24" s="664"/>
      <c r="DH24" s="664"/>
      <c r="DI24" s="664"/>
      <c r="DJ24" s="664"/>
      <c r="DK24" s="689"/>
      <c r="DL24" s="688">
        <v>5803125</v>
      </c>
      <c r="DM24" s="664"/>
      <c r="DN24" s="664"/>
      <c r="DO24" s="664"/>
      <c r="DP24" s="664"/>
      <c r="DQ24" s="664"/>
      <c r="DR24" s="664"/>
      <c r="DS24" s="664"/>
      <c r="DT24" s="664"/>
      <c r="DU24" s="664"/>
      <c r="DV24" s="689"/>
      <c r="DW24" s="690">
        <v>53.1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12002344</v>
      </c>
      <c r="S25" s="609"/>
      <c r="T25" s="609"/>
      <c r="U25" s="609"/>
      <c r="V25" s="609"/>
      <c r="W25" s="609"/>
      <c r="X25" s="609"/>
      <c r="Y25" s="610"/>
      <c r="Z25" s="646">
        <v>51.9</v>
      </c>
      <c r="AA25" s="646"/>
      <c r="AB25" s="646"/>
      <c r="AC25" s="646"/>
      <c r="AD25" s="647">
        <v>10813943</v>
      </c>
      <c r="AE25" s="647"/>
      <c r="AF25" s="647"/>
      <c r="AG25" s="647"/>
      <c r="AH25" s="647"/>
      <c r="AI25" s="647"/>
      <c r="AJ25" s="647"/>
      <c r="AK25" s="647"/>
      <c r="AL25" s="611">
        <v>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3336204</v>
      </c>
      <c r="CS25" s="621"/>
      <c r="CT25" s="621"/>
      <c r="CU25" s="621"/>
      <c r="CV25" s="621"/>
      <c r="CW25" s="621"/>
      <c r="CX25" s="621"/>
      <c r="CY25" s="622"/>
      <c r="CZ25" s="611">
        <v>14.7</v>
      </c>
      <c r="DA25" s="623"/>
      <c r="DB25" s="623"/>
      <c r="DC25" s="624"/>
      <c r="DD25" s="614">
        <v>3080000</v>
      </c>
      <c r="DE25" s="621"/>
      <c r="DF25" s="621"/>
      <c r="DG25" s="621"/>
      <c r="DH25" s="621"/>
      <c r="DI25" s="621"/>
      <c r="DJ25" s="621"/>
      <c r="DK25" s="622"/>
      <c r="DL25" s="614">
        <v>2825564</v>
      </c>
      <c r="DM25" s="621"/>
      <c r="DN25" s="621"/>
      <c r="DO25" s="621"/>
      <c r="DP25" s="621"/>
      <c r="DQ25" s="621"/>
      <c r="DR25" s="621"/>
      <c r="DS25" s="621"/>
      <c r="DT25" s="621"/>
      <c r="DU25" s="621"/>
      <c r="DV25" s="622"/>
      <c r="DW25" s="611">
        <v>25.9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3017</v>
      </c>
      <c r="S26" s="609"/>
      <c r="T26" s="609"/>
      <c r="U26" s="609"/>
      <c r="V26" s="609"/>
      <c r="W26" s="609"/>
      <c r="X26" s="609"/>
      <c r="Y26" s="610"/>
      <c r="Z26" s="646">
        <v>0</v>
      </c>
      <c r="AA26" s="646"/>
      <c r="AB26" s="646"/>
      <c r="AC26" s="646"/>
      <c r="AD26" s="647">
        <v>3017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2145030</v>
      </c>
      <c r="CS26" s="609"/>
      <c r="CT26" s="609"/>
      <c r="CU26" s="609"/>
      <c r="CV26" s="609"/>
      <c r="CW26" s="609"/>
      <c r="CX26" s="609"/>
      <c r="CY26" s="610"/>
      <c r="CZ26" s="611">
        <v>9.5</v>
      </c>
      <c r="DA26" s="623"/>
      <c r="DB26" s="623"/>
      <c r="DC26" s="624"/>
      <c r="DD26" s="614">
        <v>1945692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70176</v>
      </c>
      <c r="S27" s="609"/>
      <c r="T27" s="609"/>
      <c r="U27" s="609"/>
      <c r="V27" s="609"/>
      <c r="W27" s="609"/>
      <c r="X27" s="609"/>
      <c r="Y27" s="610"/>
      <c r="Z27" s="646">
        <v>0.3</v>
      </c>
      <c r="AA27" s="646"/>
      <c r="AB27" s="646"/>
      <c r="AC27" s="646"/>
      <c r="AD27" s="647">
        <v>1776</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4446006</v>
      </c>
      <c r="BH27" s="609"/>
      <c r="BI27" s="609"/>
      <c r="BJ27" s="609"/>
      <c r="BK27" s="609"/>
      <c r="BL27" s="609"/>
      <c r="BM27" s="609"/>
      <c r="BN27" s="610"/>
      <c r="BO27" s="646">
        <v>100</v>
      </c>
      <c r="BP27" s="646"/>
      <c r="BQ27" s="646"/>
      <c r="BR27" s="646"/>
      <c r="BS27" s="647">
        <v>309038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3725640</v>
      </c>
      <c r="CS27" s="621"/>
      <c r="CT27" s="621"/>
      <c r="CU27" s="621"/>
      <c r="CV27" s="621"/>
      <c r="CW27" s="621"/>
      <c r="CX27" s="621"/>
      <c r="CY27" s="622"/>
      <c r="CZ27" s="611">
        <v>16.399999999999999</v>
      </c>
      <c r="DA27" s="623"/>
      <c r="DB27" s="623"/>
      <c r="DC27" s="624"/>
      <c r="DD27" s="614">
        <v>1332631</v>
      </c>
      <c r="DE27" s="621"/>
      <c r="DF27" s="621"/>
      <c r="DG27" s="621"/>
      <c r="DH27" s="621"/>
      <c r="DI27" s="621"/>
      <c r="DJ27" s="621"/>
      <c r="DK27" s="622"/>
      <c r="DL27" s="614">
        <v>1025347</v>
      </c>
      <c r="DM27" s="621"/>
      <c r="DN27" s="621"/>
      <c r="DO27" s="621"/>
      <c r="DP27" s="621"/>
      <c r="DQ27" s="621"/>
      <c r="DR27" s="621"/>
      <c r="DS27" s="621"/>
      <c r="DT27" s="621"/>
      <c r="DU27" s="621"/>
      <c r="DV27" s="622"/>
      <c r="DW27" s="611">
        <v>9.4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461108</v>
      </c>
      <c r="S28" s="609"/>
      <c r="T28" s="609"/>
      <c r="U28" s="609"/>
      <c r="V28" s="609"/>
      <c r="W28" s="609"/>
      <c r="X28" s="609"/>
      <c r="Y28" s="610"/>
      <c r="Z28" s="646">
        <v>2</v>
      </c>
      <c r="AA28" s="646"/>
      <c r="AB28" s="646"/>
      <c r="AC28" s="646"/>
      <c r="AD28" s="647">
        <v>44051</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2007467</v>
      </c>
      <c r="CS28" s="609"/>
      <c r="CT28" s="609"/>
      <c r="CU28" s="609"/>
      <c r="CV28" s="609"/>
      <c r="CW28" s="609"/>
      <c r="CX28" s="609"/>
      <c r="CY28" s="610"/>
      <c r="CZ28" s="611">
        <v>8.9</v>
      </c>
      <c r="DA28" s="623"/>
      <c r="DB28" s="623"/>
      <c r="DC28" s="624"/>
      <c r="DD28" s="614">
        <v>1957110</v>
      </c>
      <c r="DE28" s="609"/>
      <c r="DF28" s="609"/>
      <c r="DG28" s="609"/>
      <c r="DH28" s="609"/>
      <c r="DI28" s="609"/>
      <c r="DJ28" s="609"/>
      <c r="DK28" s="610"/>
      <c r="DL28" s="614">
        <v>1952214</v>
      </c>
      <c r="DM28" s="609"/>
      <c r="DN28" s="609"/>
      <c r="DO28" s="609"/>
      <c r="DP28" s="609"/>
      <c r="DQ28" s="609"/>
      <c r="DR28" s="609"/>
      <c r="DS28" s="609"/>
      <c r="DT28" s="609"/>
      <c r="DU28" s="609"/>
      <c r="DV28" s="610"/>
      <c r="DW28" s="611">
        <v>17.899999999999999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18754</v>
      </c>
      <c r="S29" s="609"/>
      <c r="T29" s="609"/>
      <c r="U29" s="609"/>
      <c r="V29" s="609"/>
      <c r="W29" s="609"/>
      <c r="X29" s="609"/>
      <c r="Y29" s="610"/>
      <c r="Z29" s="646">
        <v>0.1</v>
      </c>
      <c r="AA29" s="646"/>
      <c r="AB29" s="646"/>
      <c r="AC29" s="646"/>
      <c r="AD29" s="647">
        <v>370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2007390</v>
      </c>
      <c r="CS29" s="621"/>
      <c r="CT29" s="621"/>
      <c r="CU29" s="621"/>
      <c r="CV29" s="621"/>
      <c r="CW29" s="621"/>
      <c r="CX29" s="621"/>
      <c r="CY29" s="622"/>
      <c r="CZ29" s="611">
        <v>8.9</v>
      </c>
      <c r="DA29" s="623"/>
      <c r="DB29" s="623"/>
      <c r="DC29" s="624"/>
      <c r="DD29" s="614">
        <v>1957033</v>
      </c>
      <c r="DE29" s="621"/>
      <c r="DF29" s="621"/>
      <c r="DG29" s="621"/>
      <c r="DH29" s="621"/>
      <c r="DI29" s="621"/>
      <c r="DJ29" s="621"/>
      <c r="DK29" s="622"/>
      <c r="DL29" s="614">
        <v>1952137</v>
      </c>
      <c r="DM29" s="621"/>
      <c r="DN29" s="621"/>
      <c r="DO29" s="621"/>
      <c r="DP29" s="621"/>
      <c r="DQ29" s="621"/>
      <c r="DR29" s="621"/>
      <c r="DS29" s="621"/>
      <c r="DT29" s="621"/>
      <c r="DU29" s="621"/>
      <c r="DV29" s="622"/>
      <c r="DW29" s="611">
        <v>17.899999999999999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3994858</v>
      </c>
      <c r="S30" s="609"/>
      <c r="T30" s="609"/>
      <c r="U30" s="609"/>
      <c r="V30" s="609"/>
      <c r="W30" s="609"/>
      <c r="X30" s="609"/>
      <c r="Y30" s="610"/>
      <c r="Z30" s="646">
        <v>17.3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1956664</v>
      </c>
      <c r="CS30" s="609"/>
      <c r="CT30" s="609"/>
      <c r="CU30" s="609"/>
      <c r="CV30" s="609"/>
      <c r="CW30" s="609"/>
      <c r="CX30" s="609"/>
      <c r="CY30" s="610"/>
      <c r="CZ30" s="611">
        <v>8.6</v>
      </c>
      <c r="DA30" s="623"/>
      <c r="DB30" s="623"/>
      <c r="DC30" s="624"/>
      <c r="DD30" s="614">
        <v>1907457</v>
      </c>
      <c r="DE30" s="609"/>
      <c r="DF30" s="609"/>
      <c r="DG30" s="609"/>
      <c r="DH30" s="609"/>
      <c r="DI30" s="609"/>
      <c r="DJ30" s="609"/>
      <c r="DK30" s="610"/>
      <c r="DL30" s="614">
        <v>1902561</v>
      </c>
      <c r="DM30" s="609"/>
      <c r="DN30" s="609"/>
      <c r="DO30" s="609"/>
      <c r="DP30" s="609"/>
      <c r="DQ30" s="609"/>
      <c r="DR30" s="609"/>
      <c r="DS30" s="609"/>
      <c r="DT30" s="609"/>
      <c r="DU30" s="609"/>
      <c r="DV30" s="610"/>
      <c r="DW30" s="611">
        <v>17.399999999999999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97.1</v>
      </c>
      <c r="BN31" s="671"/>
      <c r="BO31" s="671"/>
      <c r="BP31" s="671"/>
      <c r="BQ31" s="673"/>
      <c r="BR31" s="670">
        <v>99.4</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50726</v>
      </c>
      <c r="CS31" s="621"/>
      <c r="CT31" s="621"/>
      <c r="CU31" s="621"/>
      <c r="CV31" s="621"/>
      <c r="CW31" s="621"/>
      <c r="CX31" s="621"/>
      <c r="CY31" s="622"/>
      <c r="CZ31" s="611">
        <v>0.2</v>
      </c>
      <c r="DA31" s="623"/>
      <c r="DB31" s="623"/>
      <c r="DC31" s="624"/>
      <c r="DD31" s="614">
        <v>49576</v>
      </c>
      <c r="DE31" s="621"/>
      <c r="DF31" s="621"/>
      <c r="DG31" s="621"/>
      <c r="DH31" s="621"/>
      <c r="DI31" s="621"/>
      <c r="DJ31" s="621"/>
      <c r="DK31" s="622"/>
      <c r="DL31" s="614">
        <v>49576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1192137</v>
      </c>
      <c r="S32" s="609"/>
      <c r="T32" s="609"/>
      <c r="U32" s="609"/>
      <c r="V32" s="609"/>
      <c r="W32" s="609"/>
      <c r="X32" s="609"/>
      <c r="Y32" s="610"/>
      <c r="Z32" s="646">
        <v>5.2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98.2</v>
      </c>
      <c r="BN32" s="621"/>
      <c r="BO32" s="621"/>
      <c r="BP32" s="621"/>
      <c r="BQ32" s="644"/>
      <c r="BR32" s="674">
        <v>99.4</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v>77</v>
      </c>
      <c r="CS32" s="609"/>
      <c r="CT32" s="609"/>
      <c r="CU32" s="609"/>
      <c r="CV32" s="609"/>
      <c r="CW32" s="609"/>
      <c r="CX32" s="609"/>
      <c r="CY32" s="610"/>
      <c r="CZ32" s="611">
        <v>0</v>
      </c>
      <c r="DA32" s="623"/>
      <c r="DB32" s="623"/>
      <c r="DC32" s="624"/>
      <c r="DD32" s="614">
        <v>77</v>
      </c>
      <c r="DE32" s="609"/>
      <c r="DF32" s="609"/>
      <c r="DG32" s="609"/>
      <c r="DH32" s="609"/>
      <c r="DI32" s="609"/>
      <c r="DJ32" s="609"/>
      <c r="DK32" s="610"/>
      <c r="DL32" s="614">
        <v>77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180349</v>
      </c>
      <c r="S33" s="609"/>
      <c r="T33" s="609"/>
      <c r="U33" s="609"/>
      <c r="V33" s="609"/>
      <c r="W33" s="609"/>
      <c r="X33" s="609"/>
      <c r="Y33" s="610"/>
      <c r="Z33" s="646">
        <v>0.8</v>
      </c>
      <c r="AA33" s="646"/>
      <c r="AB33" s="646"/>
      <c r="AC33" s="646"/>
      <c r="AD33" s="647">
        <v>61399</v>
      </c>
      <c r="AE33" s="647"/>
      <c r="AF33" s="647"/>
      <c r="AG33" s="647"/>
      <c r="AH33" s="647"/>
      <c r="AI33" s="647"/>
      <c r="AJ33" s="647"/>
      <c r="AK33" s="647"/>
      <c r="AL33" s="611">
        <v>0.6</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99.2</v>
      </c>
      <c r="BH33" s="593"/>
      <c r="BI33" s="593"/>
      <c r="BJ33" s="593"/>
      <c r="BK33" s="593"/>
      <c r="BL33" s="593"/>
      <c r="BM33" s="639">
        <v>95.7</v>
      </c>
      <c r="BN33" s="593"/>
      <c r="BO33" s="593"/>
      <c r="BP33" s="593"/>
      <c r="BQ33" s="656"/>
      <c r="BR33" s="669">
        <v>99.3</v>
      </c>
      <c r="BS33" s="593"/>
      <c r="BT33" s="593"/>
      <c r="BU33" s="593"/>
      <c r="BV33" s="593"/>
      <c r="BW33" s="593"/>
      <c r="BX33" s="639">
        <v>96</v>
      </c>
      <c r="BY33" s="593"/>
      <c r="BZ33" s="593"/>
      <c r="CA33" s="593"/>
      <c r="CB33" s="656"/>
      <c r="CD33" s="605" t="s">
        <v>307</v>
      </c>
      <c r="CE33" s="606"/>
      <c r="CF33" s="606"/>
      <c r="CG33" s="606"/>
      <c r="CH33" s="606"/>
      <c r="CI33" s="606"/>
      <c r="CJ33" s="606"/>
      <c r="CK33" s="606"/>
      <c r="CL33" s="606"/>
      <c r="CM33" s="606"/>
      <c r="CN33" s="606"/>
      <c r="CO33" s="606"/>
      <c r="CP33" s="606"/>
      <c r="CQ33" s="607"/>
      <c r="CR33" s="608">
        <v>10072488</v>
      </c>
      <c r="CS33" s="621"/>
      <c r="CT33" s="621"/>
      <c r="CU33" s="621"/>
      <c r="CV33" s="621"/>
      <c r="CW33" s="621"/>
      <c r="CX33" s="621"/>
      <c r="CY33" s="622"/>
      <c r="CZ33" s="611">
        <v>44.4</v>
      </c>
      <c r="DA33" s="623"/>
      <c r="DB33" s="623"/>
      <c r="DC33" s="624"/>
      <c r="DD33" s="614">
        <v>7344349</v>
      </c>
      <c r="DE33" s="621"/>
      <c r="DF33" s="621"/>
      <c r="DG33" s="621"/>
      <c r="DH33" s="621"/>
      <c r="DI33" s="621"/>
      <c r="DJ33" s="621"/>
      <c r="DK33" s="622"/>
      <c r="DL33" s="614">
        <v>5010659</v>
      </c>
      <c r="DM33" s="621"/>
      <c r="DN33" s="621"/>
      <c r="DO33" s="621"/>
      <c r="DP33" s="621"/>
      <c r="DQ33" s="621"/>
      <c r="DR33" s="621"/>
      <c r="DS33" s="621"/>
      <c r="DT33" s="621"/>
      <c r="DU33" s="621"/>
      <c r="DV33" s="622"/>
      <c r="DW33" s="611">
        <v>45.9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654431</v>
      </c>
      <c r="S34" s="609"/>
      <c r="T34" s="609"/>
      <c r="U34" s="609"/>
      <c r="V34" s="609"/>
      <c r="W34" s="609"/>
      <c r="X34" s="609"/>
      <c r="Y34" s="610"/>
      <c r="Z34" s="646">
        <v>2.8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3995319</v>
      </c>
      <c r="CS34" s="609"/>
      <c r="CT34" s="609"/>
      <c r="CU34" s="609"/>
      <c r="CV34" s="609"/>
      <c r="CW34" s="609"/>
      <c r="CX34" s="609"/>
      <c r="CY34" s="610"/>
      <c r="CZ34" s="611">
        <v>17.600000000000001</v>
      </c>
      <c r="DA34" s="623"/>
      <c r="DB34" s="623"/>
      <c r="DC34" s="624"/>
      <c r="DD34" s="614">
        <v>2456344</v>
      </c>
      <c r="DE34" s="609"/>
      <c r="DF34" s="609"/>
      <c r="DG34" s="609"/>
      <c r="DH34" s="609"/>
      <c r="DI34" s="609"/>
      <c r="DJ34" s="609"/>
      <c r="DK34" s="610"/>
      <c r="DL34" s="614">
        <v>1837600</v>
      </c>
      <c r="DM34" s="609"/>
      <c r="DN34" s="609"/>
      <c r="DO34" s="609"/>
      <c r="DP34" s="609"/>
      <c r="DQ34" s="609"/>
      <c r="DR34" s="609"/>
      <c r="DS34" s="609"/>
      <c r="DT34" s="609"/>
      <c r="DU34" s="609"/>
      <c r="DV34" s="610"/>
      <c r="DW34" s="611">
        <v>16.8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693373</v>
      </c>
      <c r="S35" s="609"/>
      <c r="T35" s="609"/>
      <c r="U35" s="609"/>
      <c r="V35" s="609"/>
      <c r="W35" s="609"/>
      <c r="X35" s="609"/>
      <c r="Y35" s="610"/>
      <c r="Z35" s="646">
        <v>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138579</v>
      </c>
      <c r="CS35" s="621"/>
      <c r="CT35" s="621"/>
      <c r="CU35" s="621"/>
      <c r="CV35" s="621"/>
      <c r="CW35" s="621"/>
      <c r="CX35" s="621"/>
      <c r="CY35" s="622"/>
      <c r="CZ35" s="611">
        <v>0.6</v>
      </c>
      <c r="DA35" s="623"/>
      <c r="DB35" s="623"/>
      <c r="DC35" s="624"/>
      <c r="DD35" s="614">
        <v>85028</v>
      </c>
      <c r="DE35" s="621"/>
      <c r="DF35" s="621"/>
      <c r="DG35" s="621"/>
      <c r="DH35" s="621"/>
      <c r="DI35" s="621"/>
      <c r="DJ35" s="621"/>
      <c r="DK35" s="622"/>
      <c r="DL35" s="614">
        <v>84940</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219698</v>
      </c>
      <c r="S36" s="609"/>
      <c r="T36" s="609"/>
      <c r="U36" s="609"/>
      <c r="V36" s="609"/>
      <c r="W36" s="609"/>
      <c r="X36" s="609"/>
      <c r="Y36" s="610"/>
      <c r="Z36" s="646">
        <v>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2090455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27391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3096080</v>
      </c>
      <c r="CS36" s="609"/>
      <c r="CT36" s="609"/>
      <c r="CU36" s="609"/>
      <c r="CV36" s="609"/>
      <c r="CW36" s="609"/>
      <c r="CX36" s="609"/>
      <c r="CY36" s="610"/>
      <c r="CZ36" s="611">
        <v>13.7</v>
      </c>
      <c r="DA36" s="623"/>
      <c r="DB36" s="623"/>
      <c r="DC36" s="624"/>
      <c r="DD36" s="614">
        <v>2722760</v>
      </c>
      <c r="DE36" s="609"/>
      <c r="DF36" s="609"/>
      <c r="DG36" s="609"/>
      <c r="DH36" s="609"/>
      <c r="DI36" s="609"/>
      <c r="DJ36" s="609"/>
      <c r="DK36" s="610"/>
      <c r="DL36" s="614">
        <v>1834225</v>
      </c>
      <c r="DM36" s="609"/>
      <c r="DN36" s="609"/>
      <c r="DO36" s="609"/>
      <c r="DP36" s="609"/>
      <c r="DQ36" s="609"/>
      <c r="DR36" s="609"/>
      <c r="DS36" s="609"/>
      <c r="DT36" s="609"/>
      <c r="DU36" s="609"/>
      <c r="DV36" s="610"/>
      <c r="DW36" s="611">
        <v>16.8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650124</v>
      </c>
      <c r="S37" s="609"/>
      <c r="T37" s="609"/>
      <c r="U37" s="609"/>
      <c r="V37" s="609"/>
      <c r="W37" s="609"/>
      <c r="X37" s="609"/>
      <c r="Y37" s="610"/>
      <c r="Z37" s="646">
        <v>2.8</v>
      </c>
      <c r="AA37" s="646"/>
      <c r="AB37" s="646"/>
      <c r="AC37" s="646"/>
      <c r="AD37" s="647">
        <v>1785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401925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-39722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1565742</v>
      </c>
      <c r="CS37" s="621"/>
      <c r="CT37" s="621"/>
      <c r="CU37" s="621"/>
      <c r="CV37" s="621"/>
      <c r="CW37" s="621"/>
      <c r="CX37" s="621"/>
      <c r="CY37" s="622"/>
      <c r="CZ37" s="611">
        <v>6.9</v>
      </c>
      <c r="DA37" s="623"/>
      <c r="DB37" s="623"/>
      <c r="DC37" s="624"/>
      <c r="DD37" s="614">
        <v>1403542</v>
      </c>
      <c r="DE37" s="621"/>
      <c r="DF37" s="621"/>
      <c r="DG37" s="621"/>
      <c r="DH37" s="621"/>
      <c r="DI37" s="621"/>
      <c r="DJ37" s="621"/>
      <c r="DK37" s="622"/>
      <c r="DL37" s="614">
        <v>1315801</v>
      </c>
      <c r="DM37" s="621"/>
      <c r="DN37" s="621"/>
      <c r="DO37" s="621"/>
      <c r="DP37" s="621"/>
      <c r="DQ37" s="621"/>
      <c r="DR37" s="621"/>
      <c r="DS37" s="621"/>
      <c r="DT37" s="621"/>
      <c r="DU37" s="621"/>
      <c r="DV37" s="622"/>
      <c r="DW37" s="611">
        <v>12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2970100</v>
      </c>
      <c r="S38" s="609"/>
      <c r="T38" s="609"/>
      <c r="U38" s="609"/>
      <c r="V38" s="609"/>
      <c r="W38" s="609"/>
      <c r="X38" s="609"/>
      <c r="Y38" s="610"/>
      <c r="Z38" s="646">
        <v>12.9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61850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4150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1626680</v>
      </c>
      <c r="CS38" s="609"/>
      <c r="CT38" s="609"/>
      <c r="CU38" s="609"/>
      <c r="CV38" s="609"/>
      <c r="CW38" s="609"/>
      <c r="CX38" s="609"/>
      <c r="CY38" s="610"/>
      <c r="CZ38" s="611">
        <v>7.2</v>
      </c>
      <c r="DA38" s="623"/>
      <c r="DB38" s="623"/>
      <c r="DC38" s="624"/>
      <c r="DD38" s="614">
        <v>1326557</v>
      </c>
      <c r="DE38" s="609"/>
      <c r="DF38" s="609"/>
      <c r="DG38" s="609"/>
      <c r="DH38" s="609"/>
      <c r="DI38" s="609"/>
      <c r="DJ38" s="609"/>
      <c r="DK38" s="610"/>
      <c r="DL38" s="614">
        <v>1253894</v>
      </c>
      <c r="DM38" s="609"/>
      <c r="DN38" s="609"/>
      <c r="DO38" s="609"/>
      <c r="DP38" s="609"/>
      <c r="DQ38" s="609"/>
      <c r="DR38" s="609"/>
      <c r="DS38" s="609"/>
      <c r="DT38" s="609"/>
      <c r="DU38" s="609"/>
      <c r="DV38" s="610"/>
      <c r="DW38" s="611">
        <v>11.5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5550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5597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1040246</v>
      </c>
      <c r="CS39" s="621"/>
      <c r="CT39" s="621"/>
      <c r="CU39" s="621"/>
      <c r="CV39" s="621"/>
      <c r="CW39" s="621"/>
      <c r="CX39" s="621"/>
      <c r="CY39" s="622"/>
      <c r="CZ39" s="611">
        <v>4.5999999999999996</v>
      </c>
      <c r="DA39" s="623"/>
      <c r="DB39" s="623"/>
      <c r="DC39" s="624"/>
      <c r="DD39" s="614">
        <v>695632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175584</v>
      </c>
      <c r="CS40" s="609"/>
      <c r="CT40" s="609"/>
      <c r="CU40" s="609"/>
      <c r="CV40" s="609"/>
      <c r="CW40" s="609"/>
      <c r="CX40" s="609"/>
      <c r="CY40" s="610"/>
      <c r="CZ40" s="611">
        <v>0.8</v>
      </c>
      <c r="DA40" s="623"/>
      <c r="DB40" s="623"/>
      <c r="DC40" s="624"/>
      <c r="DD40" s="614">
        <v>58028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23110469</v>
      </c>
      <c r="S41" s="633"/>
      <c r="T41" s="633"/>
      <c r="U41" s="633"/>
      <c r="V41" s="633"/>
      <c r="W41" s="633"/>
      <c r="X41" s="633"/>
      <c r="Y41" s="636"/>
      <c r="Z41" s="637">
        <v>100</v>
      </c>
      <c r="AA41" s="637"/>
      <c r="AB41" s="637"/>
      <c r="AC41" s="637"/>
      <c r="AD41" s="638">
        <v>10926341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336491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1284639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482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3527982</v>
      </c>
      <c r="CS42" s="621"/>
      <c r="CT42" s="621"/>
      <c r="CU42" s="621"/>
      <c r="CV42" s="621"/>
      <c r="CW42" s="621"/>
      <c r="CX42" s="621"/>
      <c r="CY42" s="622"/>
      <c r="CZ42" s="611">
        <v>15.6</v>
      </c>
      <c r="DA42" s="623"/>
      <c r="DB42" s="623"/>
      <c r="DC42" s="624"/>
      <c r="DD42" s="614">
        <v>341428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46737</v>
      </c>
      <c r="CS43" s="621"/>
      <c r="CT43" s="621"/>
      <c r="CU43" s="621"/>
      <c r="CV43" s="621"/>
      <c r="CW43" s="621"/>
      <c r="CX43" s="621"/>
      <c r="CY43" s="622"/>
      <c r="CZ43" s="611">
        <v>0.2</v>
      </c>
      <c r="DA43" s="623"/>
      <c r="DB43" s="623"/>
      <c r="DC43" s="624"/>
      <c r="DD43" s="614">
        <v>46737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3497996</v>
      </c>
      <c r="CS44" s="609"/>
      <c r="CT44" s="609"/>
      <c r="CU44" s="609"/>
      <c r="CV44" s="609"/>
      <c r="CW44" s="609"/>
      <c r="CX44" s="609"/>
      <c r="CY44" s="610"/>
      <c r="CZ44" s="611">
        <v>15.4</v>
      </c>
      <c r="DA44" s="612"/>
      <c r="DB44" s="612"/>
      <c r="DC44" s="613"/>
      <c r="DD44" s="614">
        <v>338642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580014</v>
      </c>
      <c r="CS45" s="621"/>
      <c r="CT45" s="621"/>
      <c r="CU45" s="621"/>
      <c r="CV45" s="621"/>
      <c r="CW45" s="621"/>
      <c r="CX45" s="621"/>
      <c r="CY45" s="622"/>
      <c r="CZ45" s="611">
        <v>2.6</v>
      </c>
      <c r="DA45" s="623"/>
      <c r="DB45" s="623"/>
      <c r="DC45" s="624"/>
      <c r="DD45" s="614">
        <v>31007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2846950</v>
      </c>
      <c r="CS46" s="609"/>
      <c r="CT46" s="609"/>
      <c r="CU46" s="609"/>
      <c r="CV46" s="609"/>
      <c r="CW46" s="609"/>
      <c r="CX46" s="609"/>
      <c r="CY46" s="610"/>
      <c r="CZ46" s="611">
        <v>12.6</v>
      </c>
      <c r="DA46" s="612"/>
      <c r="DB46" s="612"/>
      <c r="DC46" s="613"/>
      <c r="DD46" s="614">
        <v>307203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29986</v>
      </c>
      <c r="CS47" s="621"/>
      <c r="CT47" s="621"/>
      <c r="CU47" s="621"/>
      <c r="CV47" s="621"/>
      <c r="CW47" s="621"/>
      <c r="CX47" s="621"/>
      <c r="CY47" s="622"/>
      <c r="CZ47" s="611">
        <v>0.1</v>
      </c>
      <c r="DA47" s="623"/>
      <c r="DB47" s="623"/>
      <c r="DC47" s="624"/>
      <c r="DD47" s="614">
        <v>2786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22669781</v>
      </c>
      <c r="CS49" s="593"/>
      <c r="CT49" s="593"/>
      <c r="CU49" s="593"/>
      <c r="CV49" s="593"/>
      <c r="CW49" s="593"/>
      <c r="CX49" s="593"/>
      <c r="CY49" s="594"/>
      <c r="CZ49" s="595">
        <v>100</v>
      </c>
      <c r="DA49" s="596"/>
      <c r="DB49" s="596"/>
      <c r="DC49" s="597"/>
      <c r="DD49" s="598">
        <v>14055518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DTV9t+mNEM7qsfUCXC/VXDLLXAFTgZoy4kN6j9RusS9EJZnOjRuWr/Uk/KoO/gU243fupcNU6IrqhMO3i9Q/w==" saltValue="wRKdgOrcFeebndRCRApi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23110</v>
      </c>
      <c r="R7" s="1090"/>
      <c r="S7" s="1090"/>
      <c r="T7" s="1090"/>
      <c r="U7" s="1090"/>
      <c r="V7" s="1090">
        <v>22670</v>
      </c>
      <c r="W7" s="1090"/>
      <c r="X7" s="1090"/>
      <c r="Y7" s="1090"/>
      <c r="Z7" s="1090"/>
      <c r="AA7" s="1090">
        <v>441</v>
      </c>
      <c r="AB7" s="1090"/>
      <c r="AC7" s="1090"/>
      <c r="AD7" s="1090"/>
      <c r="AE7" s="1091"/>
      <c r="AF7" s="1092">
        <v>242</v>
      </c>
      <c r="AG7" s="1093"/>
      <c r="AH7" s="1093"/>
      <c r="AI7" s="1093"/>
      <c r="AJ7" s="1094"/>
      <c r="AK7" s="1095">
        <v>693</v>
      </c>
      <c r="AL7" s="1096"/>
      <c r="AM7" s="1096"/>
      <c r="AN7" s="1096"/>
      <c r="AO7" s="1096"/>
      <c r="AP7" s="1096">
        <v>18849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558</v>
      </c>
      <c r="BT7" s="1087"/>
      <c r="BU7" s="1087"/>
      <c r="BV7" s="1087"/>
      <c r="BW7" s="1087"/>
      <c r="BX7" s="1087"/>
      <c r="BY7" s="1087"/>
      <c r="BZ7" s="1087"/>
      <c r="CA7" s="1087"/>
      <c r="CB7" s="1087"/>
      <c r="CC7" s="1087"/>
      <c r="CD7" s="1087"/>
      <c r="CE7" s="1087"/>
      <c r="CF7" s="1087"/>
      <c r="CG7" s="1099"/>
      <c r="CH7" s="1083">
        <v>-6</v>
      </c>
      <c r="CI7" s="1084"/>
      <c r="CJ7" s="1084"/>
      <c r="CK7" s="1084"/>
      <c r="CL7" s="1085"/>
      <c r="CM7" s="1083">
        <v>339</v>
      </c>
      <c r="CN7" s="1084"/>
      <c r="CO7" s="1084"/>
      <c r="CP7" s="1084"/>
      <c r="CQ7" s="1085"/>
      <c r="CR7" s="1083">
        <v>3</v>
      </c>
      <c r="CS7" s="1084"/>
      <c r="CT7" s="1084"/>
      <c r="CU7" s="1084"/>
      <c r="CV7" s="1085"/>
      <c r="CW7" s="1083">
        <v>40</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559</v>
      </c>
      <c r="BT8" s="980"/>
      <c r="BU8" s="980"/>
      <c r="BV8" s="980"/>
      <c r="BW8" s="980"/>
      <c r="BX8" s="980"/>
      <c r="BY8" s="980"/>
      <c r="BZ8" s="980"/>
      <c r="CA8" s="980"/>
      <c r="CB8" s="980"/>
      <c r="CC8" s="980"/>
      <c r="CD8" s="980"/>
      <c r="CE8" s="980"/>
      <c r="CF8" s="980"/>
      <c r="CG8" s="1001"/>
      <c r="CH8" s="976">
        <v>1</v>
      </c>
      <c r="CI8" s="977"/>
      <c r="CJ8" s="977"/>
      <c r="CK8" s="977"/>
      <c r="CL8" s="978"/>
      <c r="CM8" s="976">
        <v>65</v>
      </c>
      <c r="CN8" s="977"/>
      <c r="CO8" s="977"/>
      <c r="CP8" s="977"/>
      <c r="CQ8" s="978"/>
      <c r="CR8" s="976">
        <v>10</v>
      </c>
      <c r="CS8" s="977"/>
      <c r="CT8" s="977"/>
      <c r="CU8" s="977"/>
      <c r="CV8" s="978"/>
      <c r="CW8" s="976">
        <v>0</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560</v>
      </c>
      <c r="BT9" s="980"/>
      <c r="BU9" s="980"/>
      <c r="BV9" s="980"/>
      <c r="BW9" s="980"/>
      <c r="BX9" s="980"/>
      <c r="BY9" s="980"/>
      <c r="BZ9" s="980"/>
      <c r="CA9" s="980"/>
      <c r="CB9" s="980"/>
      <c r="CC9" s="980"/>
      <c r="CD9" s="980"/>
      <c r="CE9" s="980"/>
      <c r="CF9" s="980"/>
      <c r="CG9" s="1001"/>
      <c r="CH9" s="976">
        <v>2</v>
      </c>
      <c r="CI9" s="977"/>
      <c r="CJ9" s="977"/>
      <c r="CK9" s="977"/>
      <c r="CL9" s="978"/>
      <c r="CM9" s="976">
        <v>-1</v>
      </c>
      <c r="CN9" s="977"/>
      <c r="CO9" s="977"/>
      <c r="CP9" s="977"/>
      <c r="CQ9" s="978"/>
      <c r="CR9" s="976">
        <v>1</v>
      </c>
      <c r="CS9" s="977"/>
      <c r="CT9" s="977"/>
      <c r="CU9" s="977"/>
      <c r="CV9" s="978"/>
      <c r="CW9" s="976">
        <v>41</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561</v>
      </c>
      <c r="BT10" s="980"/>
      <c r="BU10" s="980"/>
      <c r="BV10" s="980"/>
      <c r="BW10" s="980"/>
      <c r="BX10" s="980"/>
      <c r="BY10" s="980"/>
      <c r="BZ10" s="980"/>
      <c r="CA10" s="980"/>
      <c r="CB10" s="980"/>
      <c r="CC10" s="980"/>
      <c r="CD10" s="980"/>
      <c r="CE10" s="980"/>
      <c r="CF10" s="980"/>
      <c r="CG10" s="1001"/>
      <c r="CH10" s="976">
        <v>-12</v>
      </c>
      <c r="CI10" s="977"/>
      <c r="CJ10" s="977"/>
      <c r="CK10" s="977"/>
      <c r="CL10" s="978"/>
      <c r="CM10" s="976">
        <v>97</v>
      </c>
      <c r="CN10" s="977"/>
      <c r="CO10" s="977"/>
      <c r="CP10" s="977"/>
      <c r="CQ10" s="978"/>
      <c r="CR10" s="976">
        <v>53</v>
      </c>
      <c r="CS10" s="977"/>
      <c r="CT10" s="977"/>
      <c r="CU10" s="977"/>
      <c r="CV10" s="978"/>
      <c r="CW10" s="976">
        <v>6</v>
      </c>
      <c r="CX10" s="977"/>
      <c r="CY10" s="977"/>
      <c r="CZ10" s="977"/>
      <c r="DA10" s="978"/>
      <c r="DB10" s="976">
        <v>54</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562</v>
      </c>
      <c r="BT11" s="980"/>
      <c r="BU11" s="980"/>
      <c r="BV11" s="980"/>
      <c r="BW11" s="980"/>
      <c r="BX11" s="980"/>
      <c r="BY11" s="980"/>
      <c r="BZ11" s="980"/>
      <c r="CA11" s="980"/>
      <c r="CB11" s="980"/>
      <c r="CC11" s="980"/>
      <c r="CD11" s="980"/>
      <c r="CE11" s="980"/>
      <c r="CF11" s="980"/>
      <c r="CG11" s="1001"/>
      <c r="CH11" s="976">
        <v>3</v>
      </c>
      <c r="CI11" s="977"/>
      <c r="CJ11" s="977"/>
      <c r="CK11" s="977"/>
      <c r="CL11" s="978"/>
      <c r="CM11" s="976">
        <v>27</v>
      </c>
      <c r="CN11" s="977"/>
      <c r="CO11" s="977"/>
      <c r="CP11" s="977"/>
      <c r="CQ11" s="978"/>
      <c r="CR11" s="976">
        <v>6</v>
      </c>
      <c r="CS11" s="977"/>
      <c r="CT11" s="977"/>
      <c r="CU11" s="977"/>
      <c r="CV11" s="978"/>
      <c r="CW11" s="976">
        <v>78</v>
      </c>
      <c r="CX11" s="977"/>
      <c r="CY11" s="977"/>
      <c r="CZ11" s="977"/>
      <c r="DA11" s="978"/>
      <c r="DB11" s="976" t="s">
        <v>552</v>
      </c>
      <c r="DC11" s="977"/>
      <c r="DD11" s="977"/>
      <c r="DE11" s="977"/>
      <c r="DF11" s="978"/>
      <c r="DG11" s="976" t="s">
        <v>552</v>
      </c>
      <c r="DH11" s="977"/>
      <c r="DI11" s="977"/>
      <c r="DJ11" s="977"/>
      <c r="DK11" s="978"/>
      <c r="DL11" s="976" t="s">
        <v>552</v>
      </c>
      <c r="DM11" s="977"/>
      <c r="DN11" s="977"/>
      <c r="DO11" s="977"/>
      <c r="DP11" s="978"/>
      <c r="DQ11" s="976" t="s">
        <v>552</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23110</v>
      </c>
      <c r="R23" s="1048"/>
      <c r="S23" s="1048"/>
      <c r="T23" s="1048"/>
      <c r="U23" s="1048"/>
      <c r="V23" s="1048">
        <v>22670</v>
      </c>
      <c r="W23" s="1048"/>
      <c r="X23" s="1048"/>
      <c r="Y23" s="1048"/>
      <c r="Z23" s="1048"/>
      <c r="AA23" s="1048">
        <v>441</v>
      </c>
      <c r="AB23" s="1048"/>
      <c r="AC23" s="1048"/>
      <c r="AD23" s="1048"/>
      <c r="AE23" s="1055"/>
      <c r="AF23" s="1056">
        <v>242</v>
      </c>
      <c r="AG23" s="1048"/>
      <c r="AH23" s="1048"/>
      <c r="AI23" s="1048"/>
      <c r="AJ23" s="1057"/>
      <c r="AK23" s="1058"/>
      <c r="AL23" s="1059"/>
      <c r="AM23" s="1059"/>
      <c r="AN23" s="1059"/>
      <c r="AO23" s="1059"/>
      <c r="AP23" s="1048">
        <v>18849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3668</v>
      </c>
      <c r="R28" s="1038"/>
      <c r="S28" s="1038"/>
      <c r="T28" s="1038"/>
      <c r="U28" s="1038"/>
      <c r="V28" s="1038">
        <v>3640</v>
      </c>
      <c r="W28" s="1038"/>
      <c r="X28" s="1038"/>
      <c r="Y28" s="1038"/>
      <c r="Z28" s="1038"/>
      <c r="AA28" s="1038">
        <v>27</v>
      </c>
      <c r="AB28" s="1038"/>
      <c r="AC28" s="1038"/>
      <c r="AD28" s="1038"/>
      <c r="AE28" s="1039"/>
      <c r="AF28" s="1040">
        <v>27</v>
      </c>
      <c r="AG28" s="1038"/>
      <c r="AH28" s="1038"/>
      <c r="AI28" s="1038"/>
      <c r="AJ28" s="1041"/>
      <c r="AK28" s="1029">
        <v>336</v>
      </c>
      <c r="AL28" s="1030"/>
      <c r="AM28" s="1030"/>
      <c r="AN28" s="1030"/>
      <c r="AO28" s="1030"/>
      <c r="AP28" s="1030" t="s">
        <v>491</v>
      </c>
      <c r="AQ28" s="1030"/>
      <c r="AR28" s="1030"/>
      <c r="AS28" s="1030"/>
      <c r="AT28" s="1030"/>
      <c r="AU28" s="1030" t="s">
        <v>491</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4062</v>
      </c>
      <c r="R29" s="1026"/>
      <c r="S29" s="1026"/>
      <c r="T29" s="1026"/>
      <c r="U29" s="1026"/>
      <c r="V29" s="1026">
        <v>4050</v>
      </c>
      <c r="W29" s="1026"/>
      <c r="X29" s="1026"/>
      <c r="Y29" s="1026"/>
      <c r="Z29" s="1026"/>
      <c r="AA29" s="1026">
        <v>12</v>
      </c>
      <c r="AB29" s="1026"/>
      <c r="AC29" s="1026"/>
      <c r="AD29" s="1026"/>
      <c r="AE29" s="1027"/>
      <c r="AF29" s="1022">
        <v>12</v>
      </c>
      <c r="AG29" s="1023"/>
      <c r="AH29" s="1023"/>
      <c r="AI29" s="1023"/>
      <c r="AJ29" s="1024"/>
      <c r="AK29" s="967">
        <v>636</v>
      </c>
      <c r="AL29" s="958"/>
      <c r="AM29" s="958"/>
      <c r="AN29" s="958"/>
      <c r="AO29" s="958"/>
      <c r="AP29" s="958" t="s">
        <v>491</v>
      </c>
      <c r="AQ29" s="958"/>
      <c r="AR29" s="958"/>
      <c r="AS29" s="958"/>
      <c r="AT29" s="958"/>
      <c r="AU29" s="958" t="s">
        <v>491</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535</v>
      </c>
      <c r="R30" s="1026"/>
      <c r="S30" s="1026"/>
      <c r="T30" s="1026"/>
      <c r="U30" s="1026"/>
      <c r="V30" s="1026">
        <v>535</v>
      </c>
      <c r="W30" s="1026"/>
      <c r="X30" s="1026"/>
      <c r="Y30" s="1026"/>
      <c r="Z30" s="1026"/>
      <c r="AA30" s="1026" t="s">
        <v>552</v>
      </c>
      <c r="AB30" s="1026"/>
      <c r="AC30" s="1026"/>
      <c r="AD30" s="1026"/>
      <c r="AE30" s="1027"/>
      <c r="AF30" s="1022" t="s">
        <v>122</v>
      </c>
      <c r="AG30" s="1023"/>
      <c r="AH30" s="1023"/>
      <c r="AI30" s="1023"/>
      <c r="AJ30" s="1024"/>
      <c r="AK30" s="967">
        <v>171</v>
      </c>
      <c r="AL30" s="958"/>
      <c r="AM30" s="958"/>
      <c r="AN30" s="958"/>
      <c r="AO30" s="958"/>
      <c r="AP30" s="958" t="s">
        <v>491</v>
      </c>
      <c r="AQ30" s="958"/>
      <c r="AR30" s="958"/>
      <c r="AS30" s="958"/>
      <c r="AT30" s="958"/>
      <c r="AU30" s="958" t="s">
        <v>491</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28</v>
      </c>
      <c r="R31" s="1026"/>
      <c r="S31" s="1026"/>
      <c r="T31" s="1026"/>
      <c r="U31" s="1026"/>
      <c r="V31" s="1026">
        <v>28</v>
      </c>
      <c r="W31" s="1026"/>
      <c r="X31" s="1026"/>
      <c r="Y31" s="1026"/>
      <c r="Z31" s="1026"/>
      <c r="AA31" s="1026" t="s">
        <v>552</v>
      </c>
      <c r="AB31" s="1026"/>
      <c r="AC31" s="1026"/>
      <c r="AD31" s="1026"/>
      <c r="AE31" s="1027"/>
      <c r="AF31" s="1022" t="s">
        <v>122</v>
      </c>
      <c r="AG31" s="1023"/>
      <c r="AH31" s="1023"/>
      <c r="AI31" s="1023"/>
      <c r="AJ31" s="1024"/>
      <c r="AK31" s="967">
        <v>16</v>
      </c>
      <c r="AL31" s="958"/>
      <c r="AM31" s="958"/>
      <c r="AN31" s="958"/>
      <c r="AO31" s="958"/>
      <c r="AP31" s="958" t="s">
        <v>491</v>
      </c>
      <c r="AQ31" s="958"/>
      <c r="AR31" s="958"/>
      <c r="AS31" s="958"/>
      <c r="AT31" s="958"/>
      <c r="AU31" s="958" t="s">
        <v>491</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696</v>
      </c>
      <c r="R32" s="1026"/>
      <c r="S32" s="1026"/>
      <c r="T32" s="1026"/>
      <c r="U32" s="1026"/>
      <c r="V32" s="1026">
        <v>671</v>
      </c>
      <c r="W32" s="1026"/>
      <c r="X32" s="1026"/>
      <c r="Y32" s="1026"/>
      <c r="Z32" s="1026"/>
      <c r="AA32" s="1026">
        <v>25</v>
      </c>
      <c r="AB32" s="1026"/>
      <c r="AC32" s="1026"/>
      <c r="AD32" s="1026"/>
      <c r="AE32" s="1027"/>
      <c r="AF32" s="1022">
        <v>1943</v>
      </c>
      <c r="AG32" s="1023"/>
      <c r="AH32" s="1023"/>
      <c r="AI32" s="1023"/>
      <c r="AJ32" s="1024"/>
      <c r="AK32" s="967">
        <v>62</v>
      </c>
      <c r="AL32" s="958"/>
      <c r="AM32" s="958"/>
      <c r="AN32" s="958"/>
      <c r="AO32" s="958"/>
      <c r="AP32" s="958">
        <v>1303</v>
      </c>
      <c r="AQ32" s="958"/>
      <c r="AR32" s="958"/>
      <c r="AS32" s="958"/>
      <c r="AT32" s="958"/>
      <c r="AU32" s="958">
        <v>50</v>
      </c>
      <c r="AV32" s="958"/>
      <c r="AW32" s="958"/>
      <c r="AX32" s="958"/>
      <c r="AY32" s="958"/>
      <c r="AZ32" s="1028"/>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1355</v>
      </c>
      <c r="R33" s="1026"/>
      <c r="S33" s="1026"/>
      <c r="T33" s="1026"/>
      <c r="U33" s="1026"/>
      <c r="V33" s="1026">
        <v>1354</v>
      </c>
      <c r="W33" s="1026"/>
      <c r="X33" s="1026"/>
      <c r="Y33" s="1026"/>
      <c r="Z33" s="1026"/>
      <c r="AA33" s="1026">
        <v>0</v>
      </c>
      <c r="AB33" s="1026"/>
      <c r="AC33" s="1026"/>
      <c r="AD33" s="1026"/>
      <c r="AE33" s="1027"/>
      <c r="AF33" s="1022">
        <v>238</v>
      </c>
      <c r="AG33" s="1023"/>
      <c r="AH33" s="1023"/>
      <c r="AI33" s="1023"/>
      <c r="AJ33" s="1024"/>
      <c r="AK33" s="967">
        <v>367</v>
      </c>
      <c r="AL33" s="958"/>
      <c r="AM33" s="958"/>
      <c r="AN33" s="958"/>
      <c r="AO33" s="958"/>
      <c r="AP33" s="958">
        <v>4834</v>
      </c>
      <c r="AQ33" s="958"/>
      <c r="AR33" s="958"/>
      <c r="AS33" s="958"/>
      <c r="AT33" s="958"/>
      <c r="AU33" s="958">
        <v>3684</v>
      </c>
      <c r="AV33" s="958"/>
      <c r="AW33" s="958"/>
      <c r="AX33" s="958"/>
      <c r="AY33" s="958"/>
      <c r="AZ33" s="1028"/>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52</v>
      </c>
      <c r="R34" s="1026"/>
      <c r="S34" s="1026"/>
      <c r="T34" s="1026"/>
      <c r="U34" s="1026"/>
      <c r="V34" s="1026">
        <v>52</v>
      </c>
      <c r="W34" s="1026"/>
      <c r="X34" s="1026"/>
      <c r="Y34" s="1026"/>
      <c r="Z34" s="1026"/>
      <c r="AA34" s="1026">
        <v>0</v>
      </c>
      <c r="AB34" s="1026"/>
      <c r="AC34" s="1026"/>
      <c r="AD34" s="1026"/>
      <c r="AE34" s="1027"/>
      <c r="AF34" s="1022">
        <v>66</v>
      </c>
      <c r="AG34" s="1023"/>
      <c r="AH34" s="1023"/>
      <c r="AI34" s="1023"/>
      <c r="AJ34" s="1024"/>
      <c r="AK34" s="967">
        <v>35</v>
      </c>
      <c r="AL34" s="958"/>
      <c r="AM34" s="958"/>
      <c r="AN34" s="958"/>
      <c r="AO34" s="958"/>
      <c r="AP34" s="958">
        <v>265</v>
      </c>
      <c r="AQ34" s="958"/>
      <c r="AR34" s="958"/>
      <c r="AS34" s="958"/>
      <c r="AT34" s="958"/>
      <c r="AU34" s="958">
        <v>194</v>
      </c>
      <c r="AV34" s="958"/>
      <c r="AW34" s="958"/>
      <c r="AX34" s="958"/>
      <c r="AY34" s="958"/>
      <c r="AZ34" s="1028"/>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6</v>
      </c>
      <c r="R35" s="1026"/>
      <c r="S35" s="1026"/>
      <c r="T35" s="1026"/>
      <c r="U35" s="1026"/>
      <c r="V35" s="1026">
        <v>6</v>
      </c>
      <c r="W35" s="1026"/>
      <c r="X35" s="1026"/>
      <c r="Y35" s="1026"/>
      <c r="Z35" s="1026"/>
      <c r="AA35" s="1026" t="s">
        <v>552</v>
      </c>
      <c r="AB35" s="1026"/>
      <c r="AC35" s="1026"/>
      <c r="AD35" s="1026"/>
      <c r="AE35" s="1027"/>
      <c r="AF35" s="1022" t="s">
        <v>122</v>
      </c>
      <c r="AG35" s="1023"/>
      <c r="AH35" s="1023"/>
      <c r="AI35" s="1023"/>
      <c r="AJ35" s="1024"/>
      <c r="AK35" s="967">
        <v>6</v>
      </c>
      <c r="AL35" s="958"/>
      <c r="AM35" s="958"/>
      <c r="AN35" s="958"/>
      <c r="AO35" s="958"/>
      <c r="AP35" s="958" t="s">
        <v>552</v>
      </c>
      <c r="AQ35" s="958"/>
      <c r="AR35" s="958"/>
      <c r="AS35" s="958"/>
      <c r="AT35" s="958"/>
      <c r="AU35" s="958" t="s">
        <v>552</v>
      </c>
      <c r="AV35" s="958"/>
      <c r="AW35" s="958"/>
      <c r="AX35" s="958"/>
      <c r="AY35" s="958"/>
      <c r="AZ35" s="1028"/>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2287</v>
      </c>
      <c r="AG63" s="946"/>
      <c r="AH63" s="946"/>
      <c r="AI63" s="946"/>
      <c r="AJ63" s="1009"/>
      <c r="AK63" s="1010"/>
      <c r="AL63" s="950"/>
      <c r="AM63" s="950"/>
      <c r="AN63" s="950"/>
      <c r="AO63" s="950"/>
      <c r="AP63" s="946">
        <v>6403</v>
      </c>
      <c r="AQ63" s="946"/>
      <c r="AR63" s="946"/>
      <c r="AS63" s="946"/>
      <c r="AT63" s="946"/>
      <c r="AU63" s="946">
        <v>3927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553</v>
      </c>
      <c r="C68" s="973"/>
      <c r="D68" s="973"/>
      <c r="E68" s="973"/>
      <c r="F68" s="973"/>
      <c r="G68" s="973"/>
      <c r="H68" s="973"/>
      <c r="I68" s="973"/>
      <c r="J68" s="973"/>
      <c r="K68" s="973"/>
      <c r="L68" s="973"/>
      <c r="M68" s="973"/>
      <c r="N68" s="973"/>
      <c r="O68" s="973"/>
      <c r="P68" s="974"/>
      <c r="Q68" s="975">
        <v>3393</v>
      </c>
      <c r="R68" s="969"/>
      <c r="S68" s="969"/>
      <c r="T68" s="969"/>
      <c r="U68" s="969"/>
      <c r="V68" s="969">
        <v>3370</v>
      </c>
      <c r="W68" s="969"/>
      <c r="X68" s="969"/>
      <c r="Y68" s="969"/>
      <c r="Z68" s="969"/>
      <c r="AA68" s="969">
        <v>23</v>
      </c>
      <c r="AB68" s="969"/>
      <c r="AC68" s="969"/>
      <c r="AD68" s="969"/>
      <c r="AE68" s="969"/>
      <c r="AF68" s="969">
        <v>23</v>
      </c>
      <c r="AG68" s="969"/>
      <c r="AH68" s="969"/>
      <c r="AI68" s="969"/>
      <c r="AJ68" s="969"/>
      <c r="AK68" s="969">
        <v>129</v>
      </c>
      <c r="AL68" s="969"/>
      <c r="AM68" s="969"/>
      <c r="AN68" s="969"/>
      <c r="AO68" s="969"/>
      <c r="AP68" s="969">
        <v>1289</v>
      </c>
      <c r="AQ68" s="969"/>
      <c r="AR68" s="969"/>
      <c r="AS68" s="969"/>
      <c r="AT68" s="969"/>
      <c r="AU68" s="969">
        <v>842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554</v>
      </c>
      <c r="C69" s="962"/>
      <c r="D69" s="962"/>
      <c r="E69" s="962"/>
      <c r="F69" s="962"/>
      <c r="G69" s="962"/>
      <c r="H69" s="962"/>
      <c r="I69" s="962"/>
      <c r="J69" s="962"/>
      <c r="K69" s="962"/>
      <c r="L69" s="962"/>
      <c r="M69" s="962"/>
      <c r="N69" s="962"/>
      <c r="O69" s="962"/>
      <c r="P69" s="963"/>
      <c r="Q69" s="964">
        <v>1473</v>
      </c>
      <c r="R69" s="958"/>
      <c r="S69" s="958"/>
      <c r="T69" s="958"/>
      <c r="U69" s="958"/>
      <c r="V69" s="958">
        <v>1453</v>
      </c>
      <c r="W69" s="958"/>
      <c r="X69" s="958"/>
      <c r="Y69" s="958"/>
      <c r="Z69" s="958"/>
      <c r="AA69" s="958">
        <v>20</v>
      </c>
      <c r="AB69" s="958"/>
      <c r="AC69" s="958"/>
      <c r="AD69" s="958"/>
      <c r="AE69" s="958"/>
      <c r="AF69" s="958">
        <v>20</v>
      </c>
      <c r="AG69" s="958"/>
      <c r="AH69" s="958"/>
      <c r="AI69" s="958"/>
      <c r="AJ69" s="958"/>
      <c r="AK69" s="958" t="s">
        <v>552</v>
      </c>
      <c r="AL69" s="958"/>
      <c r="AM69" s="958"/>
      <c r="AN69" s="958"/>
      <c r="AO69" s="958"/>
      <c r="AP69" s="958">
        <v>304</v>
      </c>
      <c r="AQ69" s="958"/>
      <c r="AR69" s="958"/>
      <c r="AS69" s="958"/>
      <c r="AT69" s="958"/>
      <c r="AU69" s="958">
        <v>125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555</v>
      </c>
      <c r="C70" s="962"/>
      <c r="D70" s="962"/>
      <c r="E70" s="962"/>
      <c r="F70" s="962"/>
      <c r="G70" s="962"/>
      <c r="H70" s="962"/>
      <c r="I70" s="962"/>
      <c r="J70" s="962"/>
      <c r="K70" s="962"/>
      <c r="L70" s="962"/>
      <c r="M70" s="962"/>
      <c r="N70" s="962"/>
      <c r="O70" s="962"/>
      <c r="P70" s="963"/>
      <c r="Q70" s="964">
        <v>9448</v>
      </c>
      <c r="R70" s="958"/>
      <c r="S70" s="958"/>
      <c r="T70" s="958"/>
      <c r="U70" s="958"/>
      <c r="V70" s="958">
        <v>7971</v>
      </c>
      <c r="W70" s="958"/>
      <c r="X70" s="958"/>
      <c r="Y70" s="958"/>
      <c r="Z70" s="958"/>
      <c r="AA70" s="958">
        <v>1477</v>
      </c>
      <c r="AB70" s="958"/>
      <c r="AC70" s="958"/>
      <c r="AD70" s="958"/>
      <c r="AE70" s="958"/>
      <c r="AF70" s="958">
        <v>1477</v>
      </c>
      <c r="AG70" s="958"/>
      <c r="AH70" s="958"/>
      <c r="AI70" s="958"/>
      <c r="AJ70" s="958"/>
      <c r="AK70" s="958">
        <v>199</v>
      </c>
      <c r="AL70" s="958"/>
      <c r="AM70" s="958"/>
      <c r="AN70" s="958"/>
      <c r="AO70" s="958"/>
      <c r="AP70" s="958" t="s">
        <v>552</v>
      </c>
      <c r="AQ70" s="958"/>
      <c r="AR70" s="958"/>
      <c r="AS70" s="958"/>
      <c r="AT70" s="958"/>
      <c r="AU70" s="958" t="s">
        <v>552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556</v>
      </c>
      <c r="C71" s="962"/>
      <c r="D71" s="962"/>
      <c r="E71" s="962"/>
      <c r="F71" s="962"/>
      <c r="G71" s="962"/>
      <c r="H71" s="962"/>
      <c r="I71" s="962"/>
      <c r="J71" s="962"/>
      <c r="K71" s="962"/>
      <c r="L71" s="962"/>
      <c r="M71" s="962"/>
      <c r="N71" s="962"/>
      <c r="O71" s="962"/>
      <c r="P71" s="963"/>
      <c r="Q71" s="964">
        <v>82</v>
      </c>
      <c r="R71" s="958"/>
      <c r="S71" s="958"/>
      <c r="T71" s="958"/>
      <c r="U71" s="958"/>
      <c r="V71" s="958">
        <v>76</v>
      </c>
      <c r="W71" s="958"/>
      <c r="X71" s="958"/>
      <c r="Y71" s="958"/>
      <c r="Z71" s="958"/>
      <c r="AA71" s="958">
        <v>6</v>
      </c>
      <c r="AB71" s="958"/>
      <c r="AC71" s="958"/>
      <c r="AD71" s="958"/>
      <c r="AE71" s="958"/>
      <c r="AF71" s="958">
        <v>6</v>
      </c>
      <c r="AG71" s="958"/>
      <c r="AH71" s="958"/>
      <c r="AI71" s="958"/>
      <c r="AJ71" s="958"/>
      <c r="AK71" s="958">
        <v>20</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557</v>
      </c>
      <c r="C72" s="962"/>
      <c r="D72" s="962"/>
      <c r="E72" s="962"/>
      <c r="F72" s="962"/>
      <c r="G72" s="962"/>
      <c r="H72" s="962"/>
      <c r="I72" s="962"/>
      <c r="J72" s="962"/>
      <c r="K72" s="962"/>
      <c r="L72" s="962"/>
      <c r="M72" s="962"/>
      <c r="N72" s="962"/>
      <c r="O72" s="962"/>
      <c r="P72" s="963"/>
      <c r="Q72" s="964">
        <v>130</v>
      </c>
      <c r="R72" s="958"/>
      <c r="S72" s="958"/>
      <c r="T72" s="958"/>
      <c r="U72" s="958"/>
      <c r="V72" s="958">
        <v>125</v>
      </c>
      <c r="W72" s="958"/>
      <c r="X72" s="958"/>
      <c r="Y72" s="958"/>
      <c r="Z72" s="958"/>
      <c r="AA72" s="958">
        <v>6</v>
      </c>
      <c r="AB72" s="958"/>
      <c r="AC72" s="958"/>
      <c r="AD72" s="958"/>
      <c r="AE72" s="958"/>
      <c r="AF72" s="958">
        <v>6</v>
      </c>
      <c r="AG72" s="958"/>
      <c r="AH72" s="958"/>
      <c r="AI72" s="958"/>
      <c r="AJ72" s="958"/>
      <c r="AK72" s="958">
        <v>12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1532</v>
      </c>
      <c r="AG88" s="946"/>
      <c r="AH88" s="946"/>
      <c r="AI88" s="946"/>
      <c r="AJ88" s="946"/>
      <c r="AK88" s="950"/>
      <c r="AL88" s="950"/>
      <c r="AM88" s="950"/>
      <c r="AN88" s="950"/>
      <c r="AO88" s="950"/>
      <c r="AP88" s="946">
        <v>1593</v>
      </c>
      <c r="AQ88" s="946"/>
      <c r="AR88" s="946"/>
      <c r="AS88" s="946"/>
      <c r="AT88" s="946"/>
      <c r="AU88" s="946">
        <v>967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73</v>
      </c>
      <c r="CS102" s="940"/>
      <c r="CT102" s="940"/>
      <c r="CU102" s="940"/>
      <c r="CV102" s="941"/>
      <c r="CW102" s="939">
        <v>165</v>
      </c>
      <c r="CX102" s="940"/>
      <c r="CY102" s="940"/>
      <c r="CZ102" s="940"/>
      <c r="DA102" s="941"/>
      <c r="DB102" s="939">
        <v>54</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2064806</v>
      </c>
      <c r="AB110" s="876"/>
      <c r="AC110" s="876"/>
      <c r="AD110" s="876"/>
      <c r="AE110" s="877"/>
      <c r="AF110" s="878">
        <v>2015093</v>
      </c>
      <c r="AG110" s="876"/>
      <c r="AH110" s="876"/>
      <c r="AI110" s="876"/>
      <c r="AJ110" s="877"/>
      <c r="AK110" s="878">
        <v>2007390</v>
      </c>
      <c r="AL110" s="876"/>
      <c r="AM110" s="876"/>
      <c r="AN110" s="876"/>
      <c r="AO110" s="877"/>
      <c r="AP110" s="879">
        <v>21.8</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18914038</v>
      </c>
      <c r="BR110" s="829"/>
      <c r="BS110" s="829"/>
      <c r="BT110" s="829"/>
      <c r="BU110" s="829"/>
      <c r="BV110" s="829">
        <v>17845191</v>
      </c>
      <c r="BW110" s="829"/>
      <c r="BX110" s="829"/>
      <c r="BY110" s="829"/>
      <c r="BZ110" s="829"/>
      <c r="CA110" s="829">
        <v>18848911</v>
      </c>
      <c r="CB110" s="829"/>
      <c r="CC110" s="829"/>
      <c r="CD110" s="829"/>
      <c r="CE110" s="829"/>
      <c r="CF110" s="853">
        <v>205</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4504139</v>
      </c>
      <c r="BR112" s="804"/>
      <c r="BS112" s="804"/>
      <c r="BT112" s="804"/>
      <c r="BU112" s="804"/>
      <c r="BV112" s="804">
        <v>4284275</v>
      </c>
      <c r="BW112" s="804"/>
      <c r="BX112" s="804"/>
      <c r="BY112" s="804"/>
      <c r="BZ112" s="804"/>
      <c r="CA112" s="804">
        <v>3926977</v>
      </c>
      <c r="CB112" s="804"/>
      <c r="CC112" s="804"/>
      <c r="CD112" s="804"/>
      <c r="CE112" s="804"/>
      <c r="CF112" s="862">
        <v>42.7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371224</v>
      </c>
      <c r="AB113" s="906"/>
      <c r="AC113" s="906"/>
      <c r="AD113" s="906"/>
      <c r="AE113" s="907"/>
      <c r="AF113" s="908">
        <v>315675</v>
      </c>
      <c r="AG113" s="906"/>
      <c r="AH113" s="906"/>
      <c r="AI113" s="906"/>
      <c r="AJ113" s="907"/>
      <c r="AK113" s="908">
        <v>316372</v>
      </c>
      <c r="AL113" s="906"/>
      <c r="AM113" s="906"/>
      <c r="AN113" s="906"/>
      <c r="AO113" s="907"/>
      <c r="AP113" s="909">
        <v>3.4</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648388</v>
      </c>
      <c r="BR113" s="804"/>
      <c r="BS113" s="804"/>
      <c r="BT113" s="804"/>
      <c r="BU113" s="804"/>
      <c r="BV113" s="804">
        <v>466166</v>
      </c>
      <c r="BW113" s="804"/>
      <c r="BX113" s="804"/>
      <c r="BY113" s="804"/>
      <c r="BZ113" s="804"/>
      <c r="CA113" s="804">
        <v>966979</v>
      </c>
      <c r="CB113" s="804"/>
      <c r="CC113" s="804"/>
      <c r="CD113" s="804"/>
      <c r="CE113" s="804"/>
      <c r="CF113" s="862">
        <v>10.5</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216150</v>
      </c>
      <c r="AB114" s="767"/>
      <c r="AC114" s="767"/>
      <c r="AD114" s="767"/>
      <c r="AE114" s="768"/>
      <c r="AF114" s="769">
        <v>215413</v>
      </c>
      <c r="AG114" s="767"/>
      <c r="AH114" s="767"/>
      <c r="AI114" s="767"/>
      <c r="AJ114" s="768"/>
      <c r="AK114" s="769">
        <v>210701</v>
      </c>
      <c r="AL114" s="767"/>
      <c r="AM114" s="767"/>
      <c r="AN114" s="767"/>
      <c r="AO114" s="768"/>
      <c r="AP114" s="811">
        <v>2.2999999999999998</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2562547</v>
      </c>
      <c r="BR114" s="804"/>
      <c r="BS114" s="804"/>
      <c r="BT114" s="804"/>
      <c r="BU114" s="804"/>
      <c r="BV114" s="804">
        <v>2568424</v>
      </c>
      <c r="BW114" s="804"/>
      <c r="BX114" s="804"/>
      <c r="BY114" s="804"/>
      <c r="BZ114" s="804"/>
      <c r="CA114" s="804">
        <v>2697014</v>
      </c>
      <c r="CB114" s="804"/>
      <c r="CC114" s="804"/>
      <c r="CD114" s="804"/>
      <c r="CE114" s="804"/>
      <c r="CF114" s="862">
        <v>29.3</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17348</v>
      </c>
      <c r="AB115" s="906"/>
      <c r="AC115" s="906"/>
      <c r="AD115" s="906"/>
      <c r="AE115" s="907"/>
      <c r="AF115" s="908">
        <v>13632</v>
      </c>
      <c r="AG115" s="906"/>
      <c r="AH115" s="906"/>
      <c r="AI115" s="906"/>
      <c r="AJ115" s="907"/>
      <c r="AK115" s="908">
        <v>13335</v>
      </c>
      <c r="AL115" s="906"/>
      <c r="AM115" s="906"/>
      <c r="AN115" s="906"/>
      <c r="AO115" s="907"/>
      <c r="AP115" s="909">
        <v>0.1</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v>3400</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2669528</v>
      </c>
      <c r="AB117" s="890"/>
      <c r="AC117" s="890"/>
      <c r="AD117" s="890"/>
      <c r="AE117" s="891"/>
      <c r="AF117" s="892">
        <v>2559813</v>
      </c>
      <c r="AG117" s="890"/>
      <c r="AH117" s="890"/>
      <c r="AI117" s="890"/>
      <c r="AJ117" s="891"/>
      <c r="AK117" s="892">
        <v>2547798</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26632512</v>
      </c>
      <c r="BR119" s="832"/>
      <c r="BS119" s="832"/>
      <c r="BT119" s="832"/>
      <c r="BU119" s="832"/>
      <c r="BV119" s="832">
        <v>25164056</v>
      </c>
      <c r="BW119" s="832"/>
      <c r="BX119" s="832"/>
      <c r="BY119" s="832"/>
      <c r="BZ119" s="832"/>
      <c r="CA119" s="832">
        <v>26439881</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11526006</v>
      </c>
      <c r="BR120" s="829"/>
      <c r="BS120" s="829"/>
      <c r="BT120" s="829"/>
      <c r="BU120" s="829"/>
      <c r="BV120" s="829">
        <v>11413373</v>
      </c>
      <c r="BW120" s="829"/>
      <c r="BX120" s="829"/>
      <c r="BY120" s="829"/>
      <c r="BZ120" s="829"/>
      <c r="CA120" s="829">
        <v>11741077</v>
      </c>
      <c r="CB120" s="829"/>
      <c r="CC120" s="829"/>
      <c r="CD120" s="829"/>
      <c r="CE120" s="829"/>
      <c r="CF120" s="853">
        <v>127.7</v>
      </c>
      <c r="CG120" s="854"/>
      <c r="CH120" s="854"/>
      <c r="CI120" s="854"/>
      <c r="CJ120" s="854"/>
      <c r="CK120" s="855" t="s">
        <v>448</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4203310</v>
      </c>
      <c r="DH120" s="829"/>
      <c r="DI120" s="829"/>
      <c r="DJ120" s="829"/>
      <c r="DK120" s="829"/>
      <c r="DL120" s="829">
        <v>4018526</v>
      </c>
      <c r="DM120" s="829"/>
      <c r="DN120" s="829"/>
      <c r="DO120" s="829"/>
      <c r="DP120" s="829"/>
      <c r="DQ120" s="829">
        <v>3683841</v>
      </c>
      <c r="DR120" s="829"/>
      <c r="DS120" s="829"/>
      <c r="DT120" s="829"/>
      <c r="DU120" s="829"/>
      <c r="DV120" s="830">
        <v>40.1</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401474</v>
      </c>
      <c r="BR121" s="804"/>
      <c r="BS121" s="804"/>
      <c r="BT121" s="804"/>
      <c r="BU121" s="804"/>
      <c r="BV121" s="804">
        <v>391100</v>
      </c>
      <c r="BW121" s="804"/>
      <c r="BX121" s="804"/>
      <c r="BY121" s="804"/>
      <c r="BZ121" s="804"/>
      <c r="CA121" s="804">
        <v>330481</v>
      </c>
      <c r="CB121" s="804"/>
      <c r="CC121" s="804"/>
      <c r="CD121" s="804"/>
      <c r="CE121" s="804"/>
      <c r="CF121" s="862">
        <v>3.6</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227312</v>
      </c>
      <c r="DH121" s="804"/>
      <c r="DI121" s="804"/>
      <c r="DJ121" s="804"/>
      <c r="DK121" s="804"/>
      <c r="DL121" s="804">
        <v>205557</v>
      </c>
      <c r="DM121" s="804"/>
      <c r="DN121" s="804"/>
      <c r="DO121" s="804"/>
      <c r="DP121" s="804"/>
      <c r="DQ121" s="804">
        <v>193614</v>
      </c>
      <c r="DR121" s="804"/>
      <c r="DS121" s="804"/>
      <c r="DT121" s="804"/>
      <c r="DU121" s="804"/>
      <c r="DV121" s="781">
        <v>2.1</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15423497</v>
      </c>
      <c r="BR122" s="832"/>
      <c r="BS122" s="832"/>
      <c r="BT122" s="832"/>
      <c r="BU122" s="832"/>
      <c r="BV122" s="832">
        <v>15045244</v>
      </c>
      <c r="BW122" s="832"/>
      <c r="BX122" s="832"/>
      <c r="BY122" s="832"/>
      <c r="BZ122" s="832"/>
      <c r="CA122" s="832">
        <v>15602159</v>
      </c>
      <c r="CB122" s="832"/>
      <c r="CC122" s="832"/>
      <c r="CD122" s="832"/>
      <c r="CE122" s="832"/>
      <c r="CF122" s="833">
        <v>169.7</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73517</v>
      </c>
      <c r="DH122" s="804"/>
      <c r="DI122" s="804"/>
      <c r="DJ122" s="804"/>
      <c r="DK122" s="804"/>
      <c r="DL122" s="804">
        <v>60192</v>
      </c>
      <c r="DM122" s="804"/>
      <c r="DN122" s="804"/>
      <c r="DO122" s="804"/>
      <c r="DP122" s="804"/>
      <c r="DQ122" s="804">
        <v>49522</v>
      </c>
      <c r="DR122" s="804"/>
      <c r="DS122" s="804"/>
      <c r="DT122" s="804"/>
      <c r="DU122" s="804"/>
      <c r="DV122" s="781">
        <v>0.5</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2902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27350977</v>
      </c>
      <c r="BR123" s="820"/>
      <c r="BS123" s="820"/>
      <c r="BT123" s="820"/>
      <c r="BU123" s="820"/>
      <c r="BV123" s="820">
        <v>26849717</v>
      </c>
      <c r="BW123" s="820"/>
      <c r="BX123" s="820"/>
      <c r="BY123" s="820"/>
      <c r="BZ123" s="820"/>
      <c r="CA123" s="820">
        <v>27673717</v>
      </c>
      <c r="CB123" s="820"/>
      <c r="CC123" s="820"/>
      <c r="CD123" s="820"/>
      <c r="CE123" s="820"/>
      <c r="CF123" s="735"/>
      <c r="CG123" s="736"/>
      <c r="CH123" s="736"/>
      <c r="CI123" s="736"/>
      <c r="CJ123" s="821"/>
      <c r="CK123" s="856"/>
      <c r="CL123" s="842"/>
      <c r="CM123" s="842"/>
      <c r="CN123" s="842"/>
      <c r="CO123" s="843"/>
      <c r="CP123" s="822" t="s">
        <v>453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14446</v>
      </c>
      <c r="AB127" s="767"/>
      <c r="AC127" s="767"/>
      <c r="AD127" s="767"/>
      <c r="AE127" s="768"/>
      <c r="AF127" s="769">
        <v>13632</v>
      </c>
      <c r="AG127" s="767"/>
      <c r="AH127" s="767"/>
      <c r="AI127" s="767"/>
      <c r="AJ127" s="768"/>
      <c r="AK127" s="769">
        <v>13335</v>
      </c>
      <c r="AL127" s="767"/>
      <c r="AM127" s="767"/>
      <c r="AN127" s="767"/>
      <c r="AO127" s="768"/>
      <c r="AP127" s="811">
        <v>0.1</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51957</v>
      </c>
      <c r="AB128" s="788"/>
      <c r="AC128" s="788"/>
      <c r="AD128" s="788"/>
      <c r="AE128" s="789"/>
      <c r="AF128" s="790">
        <v>50714</v>
      </c>
      <c r="AG128" s="788"/>
      <c r="AH128" s="788"/>
      <c r="AI128" s="788"/>
      <c r="AJ128" s="789"/>
      <c r="AK128" s="790">
        <v>73001</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13.21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3400</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10521063</v>
      </c>
      <c r="AB129" s="767"/>
      <c r="AC129" s="767"/>
      <c r="AD129" s="767"/>
      <c r="AE129" s="768"/>
      <c r="AF129" s="769">
        <v>10602266</v>
      </c>
      <c r="AG129" s="767"/>
      <c r="AH129" s="767"/>
      <c r="AI129" s="767"/>
      <c r="AJ129" s="768"/>
      <c r="AK129" s="769">
        <v>10802959</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18.21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1606940</v>
      </c>
      <c r="AB130" s="767"/>
      <c r="AC130" s="767"/>
      <c r="AD130" s="767"/>
      <c r="AE130" s="768"/>
      <c r="AF130" s="769">
        <v>1620491</v>
      </c>
      <c r="AG130" s="767"/>
      <c r="AH130" s="767"/>
      <c r="AI130" s="767"/>
      <c r="AJ130" s="768"/>
      <c r="AK130" s="769">
        <v>1608308</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10.199999999999999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8914123</v>
      </c>
      <c r="AB131" s="751"/>
      <c r="AC131" s="751"/>
      <c r="AD131" s="751"/>
      <c r="AE131" s="752"/>
      <c r="AF131" s="753">
        <v>8981775</v>
      </c>
      <c r="AG131" s="751"/>
      <c r="AH131" s="751"/>
      <c r="AI131" s="751"/>
      <c r="AJ131" s="752"/>
      <c r="AK131" s="753">
        <v>9194651</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11.33741367</v>
      </c>
      <c r="AB132" s="732"/>
      <c r="AC132" s="732"/>
      <c r="AD132" s="732"/>
      <c r="AE132" s="733"/>
      <c r="AF132" s="734">
        <v>9.8934564720000004</v>
      </c>
      <c r="AG132" s="732"/>
      <c r="AH132" s="732"/>
      <c r="AI132" s="732"/>
      <c r="AJ132" s="733"/>
      <c r="AK132" s="734">
        <v>9.4238378380000007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12.9</v>
      </c>
      <c r="AB133" s="711"/>
      <c r="AC133" s="711"/>
      <c r="AD133" s="711"/>
      <c r="AE133" s="712"/>
      <c r="AF133" s="710">
        <v>10.5</v>
      </c>
      <c r="AG133" s="711"/>
      <c r="AH133" s="711"/>
      <c r="AI133" s="711"/>
      <c r="AJ133" s="712"/>
      <c r="AK133" s="710">
        <v>10.199999999999999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v+4G0sFhdE5pyOdWm32TNsVASxxON4bMHiQzBMOLsx+5nERQQTNQ3MFgNyxrpXWll//8CWl4gK+P05L9AeBcw==" saltValue="JaqbH/KbC6utKR8UnP6o0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4IDrAqqVjAhI8nzqTMl4wDPaGGO/L8jLmo8oP6LEOA3yFmtXjvmysRwek0HwAsywzAvgkHvhCeALhnWLvIxDA==" saltValue="BUMTnW50xw6v/y2n10xA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H19gXjs5jvtj/r/vgNL+P2GMpWGsnsCmLagoKxj0yY9QFXEiqVK4KgvIPcXXroTpCuXi/LmAeIisU1bHUBoTg==" saltValue="QJwYF3Lig7PRrMRJkofO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2" x14ac:dyDescent="0.2">
      <c r="A8" s="247"/>
      <c r="AK8" s="256"/>
      <c r="AL8" s="257"/>
      <c r="AM8" s="257"/>
      <c r="AN8" s="258"/>
      <c r="AO8" s="1106"/>
      <c r="AP8" s="259" t="s">
        <v>484</v>
      </c>
      <c r="AQ8" s="260" t="s">
        <v>485</v>
      </c>
      <c r="AR8" s="261" t="s">
        <v>486</v>
      </c>
    </row>
    <row r="9" spans="1:46" ht="13.2" x14ac:dyDescent="0.2">
      <c r="A9" s="247"/>
      <c r="AK9" s="1117" t="s">
        <v>487</v>
      </c>
      <c r="AL9" s="1118"/>
      <c r="AM9" s="1118"/>
      <c r="AN9" s="1119"/>
      <c r="AO9" s="262">
        <v>3336204</v>
      </c>
      <c r="AP9" s="262">
        <v>115304</v>
      </c>
      <c r="AQ9" s="263">
        <v>98214</v>
      </c>
      <c r="AR9" s="264">
        <v>17.399999999999999</v>
      </c>
    </row>
    <row r="10" spans="1:46" ht="13.5" customHeight="1" x14ac:dyDescent="0.2">
      <c r="A10" s="247"/>
      <c r="AK10" s="1117" t="s">
        <v>488</v>
      </c>
      <c r="AL10" s="1118"/>
      <c r="AM10" s="1118"/>
      <c r="AN10" s="1119"/>
      <c r="AO10" s="265">
        <v>689773</v>
      </c>
      <c r="AP10" s="265">
        <v>23840</v>
      </c>
      <c r="AQ10" s="266">
        <v>8330</v>
      </c>
      <c r="AR10" s="267">
        <v>186.2</v>
      </c>
    </row>
    <row r="11" spans="1:46" ht="13.5" customHeight="1" x14ac:dyDescent="0.2">
      <c r="A11" s="247"/>
      <c r="AK11" s="1117" t="s">
        <v>489</v>
      </c>
      <c r="AL11" s="1118"/>
      <c r="AM11" s="1118"/>
      <c r="AN11" s="1119"/>
      <c r="AO11" s="265">
        <v>2209</v>
      </c>
      <c r="AP11" s="265">
        <v>76</v>
      </c>
      <c r="AQ11" s="266">
        <v>2236</v>
      </c>
      <c r="AR11" s="267">
        <v>-96.6</v>
      </c>
    </row>
    <row r="12" spans="1:46" ht="13.5" customHeight="1" x14ac:dyDescent="0.2">
      <c r="A12" s="247"/>
      <c r="AK12" s="1117" t="s">
        <v>490</v>
      </c>
      <c r="AL12" s="1118"/>
      <c r="AM12" s="1118"/>
      <c r="AN12" s="1119"/>
      <c r="AO12" s="265" t="s">
        <v>491</v>
      </c>
      <c r="AP12" s="265" t="s">
        <v>491</v>
      </c>
      <c r="AQ12" s="266">
        <v>12</v>
      </c>
      <c r="AR12" s="267" t="s">
        <v>491</v>
      </c>
    </row>
    <row r="13" spans="1:46" ht="13.5" customHeight="1" x14ac:dyDescent="0.2">
      <c r="A13" s="247"/>
      <c r="AK13" s="1117" t="s">
        <v>492</v>
      </c>
      <c r="AL13" s="1118"/>
      <c r="AM13" s="1118"/>
      <c r="AN13" s="1119"/>
      <c r="AO13" s="265">
        <v>116786</v>
      </c>
      <c r="AP13" s="265">
        <v>4036</v>
      </c>
      <c r="AQ13" s="266">
        <v>3111</v>
      </c>
      <c r="AR13" s="267">
        <v>29.7</v>
      </c>
    </row>
    <row r="14" spans="1:46" ht="13.5" customHeight="1" x14ac:dyDescent="0.2">
      <c r="A14" s="247"/>
      <c r="AK14" s="1117" t="s">
        <v>493</v>
      </c>
      <c r="AL14" s="1118"/>
      <c r="AM14" s="1118"/>
      <c r="AN14" s="1119"/>
      <c r="AO14" s="265">
        <v>46737</v>
      </c>
      <c r="AP14" s="265">
        <v>1615</v>
      </c>
      <c r="AQ14" s="266">
        <v>1882</v>
      </c>
      <c r="AR14" s="267">
        <v>-14.2</v>
      </c>
    </row>
    <row r="15" spans="1:46" ht="13.5" customHeight="1" x14ac:dyDescent="0.2">
      <c r="A15" s="247"/>
      <c r="AK15" s="1120" t="s">
        <v>494</v>
      </c>
      <c r="AL15" s="1121"/>
      <c r="AM15" s="1121"/>
      <c r="AN15" s="1122"/>
      <c r="AO15" s="265">
        <v>-286286</v>
      </c>
      <c r="AP15" s="265">
        <v>-9894</v>
      </c>
      <c r="AQ15" s="266">
        <v>-6411</v>
      </c>
      <c r="AR15" s="267">
        <v>54.3</v>
      </c>
    </row>
    <row r="16" spans="1:46" ht="13.2" x14ac:dyDescent="0.2">
      <c r="A16" s="247"/>
      <c r="AK16" s="1120" t="s">
        <v>177</v>
      </c>
      <c r="AL16" s="1121"/>
      <c r="AM16" s="1121"/>
      <c r="AN16" s="1122"/>
      <c r="AO16" s="265">
        <v>3905423</v>
      </c>
      <c r="AP16" s="265">
        <v>134977</v>
      </c>
      <c r="AQ16" s="266">
        <v>107373</v>
      </c>
      <c r="AR16" s="267">
        <v>25.7</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23" t="s">
        <v>499</v>
      </c>
      <c r="AL21" s="1124"/>
      <c r="AM21" s="1124"/>
      <c r="AN21" s="1125"/>
      <c r="AO21" s="277">
        <v>10.61</v>
      </c>
      <c r="AP21" s="278">
        <v>9.17</v>
      </c>
      <c r="AQ21" s="279">
        <v>1.44</v>
      </c>
      <c r="AS21" s="280"/>
      <c r="AT21" s="276"/>
    </row>
    <row r="22" spans="1:46" s="248" customFormat="1" ht="13.2" x14ac:dyDescent="0.2">
      <c r="A22" s="276"/>
      <c r="AK22" s="1123" t="s">
        <v>500</v>
      </c>
      <c r="AL22" s="1124"/>
      <c r="AM22" s="1124"/>
      <c r="AN22" s="1125"/>
      <c r="AO22" s="281">
        <v>97.3</v>
      </c>
      <c r="AP22" s="282">
        <v>97.5</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2"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2007390</v>
      </c>
      <c r="AP32" s="291">
        <v>69378</v>
      </c>
      <c r="AQ32" s="292">
        <v>55954</v>
      </c>
      <c r="AR32" s="293">
        <v>24</v>
      </c>
    </row>
    <row r="33" spans="1:46" ht="13.5" customHeight="1" x14ac:dyDescent="0.2">
      <c r="A33" s="247"/>
      <c r="AK33" s="1107" t="s">
        <v>505</v>
      </c>
      <c r="AL33" s="1108"/>
      <c r="AM33" s="1108"/>
      <c r="AN33" s="1109"/>
      <c r="AO33" s="291" t="s">
        <v>491</v>
      </c>
      <c r="AP33" s="291" t="s">
        <v>491</v>
      </c>
      <c r="AQ33" s="292" t="s">
        <v>491</v>
      </c>
      <c r="AR33" s="293" t="s">
        <v>491</v>
      </c>
    </row>
    <row r="34" spans="1:46" ht="27" customHeight="1" x14ac:dyDescent="0.2">
      <c r="A34" s="247"/>
      <c r="AK34" s="1107" t="s">
        <v>506</v>
      </c>
      <c r="AL34" s="1108"/>
      <c r="AM34" s="1108"/>
      <c r="AN34" s="1109"/>
      <c r="AO34" s="291" t="s">
        <v>491</v>
      </c>
      <c r="AP34" s="291" t="s">
        <v>491</v>
      </c>
      <c r="AQ34" s="292">
        <v>1</v>
      </c>
      <c r="AR34" s="293" t="s">
        <v>491</v>
      </c>
    </row>
    <row r="35" spans="1:46" ht="27" customHeight="1" x14ac:dyDescent="0.2">
      <c r="A35" s="247"/>
      <c r="AK35" s="1107" t="s">
        <v>507</v>
      </c>
      <c r="AL35" s="1108"/>
      <c r="AM35" s="1108"/>
      <c r="AN35" s="1109"/>
      <c r="AO35" s="291">
        <v>316372</v>
      </c>
      <c r="AP35" s="291">
        <v>10934</v>
      </c>
      <c r="AQ35" s="292">
        <v>17691</v>
      </c>
      <c r="AR35" s="293">
        <v>-38.200000000000003</v>
      </c>
    </row>
    <row r="36" spans="1:46" ht="27" customHeight="1" x14ac:dyDescent="0.2">
      <c r="A36" s="247"/>
      <c r="AK36" s="1107" t="s">
        <v>508</v>
      </c>
      <c r="AL36" s="1108"/>
      <c r="AM36" s="1108"/>
      <c r="AN36" s="1109"/>
      <c r="AO36" s="291">
        <v>210701</v>
      </c>
      <c r="AP36" s="291">
        <v>7282</v>
      </c>
      <c r="AQ36" s="292">
        <v>2603</v>
      </c>
      <c r="AR36" s="293">
        <v>179.8</v>
      </c>
    </row>
    <row r="37" spans="1:46" ht="13.5" customHeight="1" x14ac:dyDescent="0.2">
      <c r="A37" s="247"/>
      <c r="AK37" s="1107" t="s">
        <v>509</v>
      </c>
      <c r="AL37" s="1108"/>
      <c r="AM37" s="1108"/>
      <c r="AN37" s="1109"/>
      <c r="AO37" s="291">
        <v>13335</v>
      </c>
      <c r="AP37" s="291">
        <v>461</v>
      </c>
      <c r="AQ37" s="292">
        <v>579</v>
      </c>
      <c r="AR37" s="293">
        <v>-20.399999999999999</v>
      </c>
    </row>
    <row r="38" spans="1:46" ht="27" customHeight="1" x14ac:dyDescent="0.2">
      <c r="A38" s="247"/>
      <c r="AK38" s="1110" t="s">
        <v>510</v>
      </c>
      <c r="AL38" s="1111"/>
      <c r="AM38" s="1111"/>
      <c r="AN38" s="1112"/>
      <c r="AO38" s="294" t="s">
        <v>491</v>
      </c>
      <c r="AP38" s="294" t="s">
        <v>491</v>
      </c>
      <c r="AQ38" s="295">
        <v>4</v>
      </c>
      <c r="AR38" s="283" t="s">
        <v>491</v>
      </c>
      <c r="AS38" s="290"/>
    </row>
    <row r="39" spans="1:46" ht="13.2" x14ac:dyDescent="0.2">
      <c r="A39" s="247"/>
      <c r="AK39" s="1110" t="s">
        <v>511</v>
      </c>
      <c r="AL39" s="1111"/>
      <c r="AM39" s="1111"/>
      <c r="AN39" s="1112"/>
      <c r="AO39" s="291">
        <v>-73001</v>
      </c>
      <c r="AP39" s="291">
        <v>-2523</v>
      </c>
      <c r="AQ39" s="292">
        <v>-4663</v>
      </c>
      <c r="AR39" s="293">
        <v>-45.9</v>
      </c>
      <c r="AS39" s="290"/>
    </row>
    <row r="40" spans="1:46" ht="27" customHeight="1" x14ac:dyDescent="0.2">
      <c r="A40" s="247"/>
      <c r="AK40" s="1107" t="s">
        <v>512</v>
      </c>
      <c r="AL40" s="1108"/>
      <c r="AM40" s="1108"/>
      <c r="AN40" s="1109"/>
      <c r="AO40" s="291">
        <v>-1608308</v>
      </c>
      <c r="AP40" s="291">
        <v>-55585</v>
      </c>
      <c r="AQ40" s="292">
        <v>-48945</v>
      </c>
      <c r="AR40" s="293">
        <v>13.6</v>
      </c>
      <c r="AS40" s="290"/>
    </row>
    <row r="41" spans="1:46" ht="13.2" x14ac:dyDescent="0.2">
      <c r="A41" s="247"/>
      <c r="AK41" s="1113" t="s">
        <v>287</v>
      </c>
      <c r="AL41" s="1114"/>
      <c r="AM41" s="1114"/>
      <c r="AN41" s="1115"/>
      <c r="AO41" s="291">
        <v>866489</v>
      </c>
      <c r="AP41" s="291">
        <v>29947</v>
      </c>
      <c r="AQ41" s="292">
        <v>23225</v>
      </c>
      <c r="AR41" s="293">
        <v>28.9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2" x14ac:dyDescent="0.2">
      <c r="A50" s="247"/>
      <c r="AK50" s="305"/>
      <c r="AL50" s="306"/>
      <c r="AM50" s="1101"/>
      <c r="AN50" s="307" t="s">
        <v>516</v>
      </c>
      <c r="AO50" s="308" t="s">
        <v>517</v>
      </c>
      <c r="AP50" s="309" t="s">
        <v>518</v>
      </c>
      <c r="AQ50" s="310" t="s">
        <v>519</v>
      </c>
      <c r="AR50" s="311" t="s">
        <v>520</v>
      </c>
    </row>
    <row r="51" spans="1:44" ht="13.2" x14ac:dyDescent="0.2">
      <c r="A51" s="247"/>
      <c r="AK51" s="303" t="s">
        <v>521</v>
      </c>
      <c r="AL51" s="304"/>
      <c r="AM51" s="312">
        <v>6390017</v>
      </c>
      <c r="AN51" s="313">
        <v>198596</v>
      </c>
      <c r="AO51" s="314">
        <v>-63.1</v>
      </c>
      <c r="AP51" s="315">
        <v>76347</v>
      </c>
      <c r="AQ51" s="316">
        <v>2.4</v>
      </c>
      <c r="AR51" s="317">
        <v>-65.5</v>
      </c>
    </row>
    <row r="52" spans="1:44" ht="13.2" x14ac:dyDescent="0.2">
      <c r="A52" s="247"/>
      <c r="AK52" s="318"/>
      <c r="AL52" s="319" t="s">
        <v>522</v>
      </c>
      <c r="AM52" s="320">
        <v>1434185</v>
      </c>
      <c r="AN52" s="321">
        <v>44573</v>
      </c>
      <c r="AO52" s="322">
        <v>-54.1</v>
      </c>
      <c r="AP52" s="323">
        <v>41762</v>
      </c>
      <c r="AQ52" s="324">
        <v>0.5</v>
      </c>
      <c r="AR52" s="325">
        <v>-54.6</v>
      </c>
    </row>
    <row r="53" spans="1:44" ht="13.2" x14ac:dyDescent="0.2">
      <c r="A53" s="247"/>
      <c r="AK53" s="303" t="s">
        <v>523</v>
      </c>
      <c r="AL53" s="304"/>
      <c r="AM53" s="312">
        <v>1623973</v>
      </c>
      <c r="AN53" s="313">
        <v>51697</v>
      </c>
      <c r="AO53" s="314">
        <v>-74</v>
      </c>
      <c r="AP53" s="315">
        <v>69604</v>
      </c>
      <c r="AQ53" s="316">
        <v>-8.8000000000000007</v>
      </c>
      <c r="AR53" s="317">
        <v>-65.2</v>
      </c>
    </row>
    <row r="54" spans="1:44" ht="13.2" x14ac:dyDescent="0.2">
      <c r="A54" s="247"/>
      <c r="AK54" s="318"/>
      <c r="AL54" s="319" t="s">
        <v>522</v>
      </c>
      <c r="AM54" s="320">
        <v>852569</v>
      </c>
      <c r="AN54" s="321">
        <v>27141</v>
      </c>
      <c r="AO54" s="322">
        <v>-39.1</v>
      </c>
      <c r="AP54" s="323">
        <v>36247</v>
      </c>
      <c r="AQ54" s="324">
        <v>-13.2</v>
      </c>
      <c r="AR54" s="325">
        <v>-25.9</v>
      </c>
    </row>
    <row r="55" spans="1:44" ht="13.2" x14ac:dyDescent="0.2">
      <c r="A55" s="247"/>
      <c r="AK55" s="303" t="s">
        <v>524</v>
      </c>
      <c r="AL55" s="304"/>
      <c r="AM55" s="312">
        <v>961661</v>
      </c>
      <c r="AN55" s="313">
        <v>31402</v>
      </c>
      <c r="AO55" s="314">
        <v>-39.299999999999997</v>
      </c>
      <c r="AP55" s="315">
        <v>68410</v>
      </c>
      <c r="AQ55" s="316">
        <v>-1.7</v>
      </c>
      <c r="AR55" s="317">
        <v>-37.6</v>
      </c>
    </row>
    <row r="56" spans="1:44" ht="13.2" x14ac:dyDescent="0.2">
      <c r="A56" s="247"/>
      <c r="AK56" s="318"/>
      <c r="AL56" s="319" t="s">
        <v>522</v>
      </c>
      <c r="AM56" s="320">
        <v>327053</v>
      </c>
      <c r="AN56" s="321">
        <v>10680</v>
      </c>
      <c r="AO56" s="322">
        <v>-60.6</v>
      </c>
      <c r="AP56" s="323">
        <v>35086</v>
      </c>
      <c r="AQ56" s="324">
        <v>-3.2</v>
      </c>
      <c r="AR56" s="325">
        <v>-57.4</v>
      </c>
    </row>
    <row r="57" spans="1:44" ht="13.2" x14ac:dyDescent="0.2">
      <c r="A57" s="247"/>
      <c r="AK57" s="303" t="s">
        <v>525</v>
      </c>
      <c r="AL57" s="304"/>
      <c r="AM57" s="312">
        <v>1812981</v>
      </c>
      <c r="AN57" s="313">
        <v>60631</v>
      </c>
      <c r="AO57" s="314">
        <v>93.1</v>
      </c>
      <c r="AP57" s="315">
        <v>73019</v>
      </c>
      <c r="AQ57" s="316">
        <v>6.7</v>
      </c>
      <c r="AR57" s="317">
        <v>86.4</v>
      </c>
    </row>
    <row r="58" spans="1:44" ht="13.2" x14ac:dyDescent="0.2">
      <c r="A58" s="247"/>
      <c r="AK58" s="318"/>
      <c r="AL58" s="319" t="s">
        <v>522</v>
      </c>
      <c r="AM58" s="320">
        <v>1444813</v>
      </c>
      <c r="AN58" s="321">
        <v>48318</v>
      </c>
      <c r="AO58" s="322">
        <v>352.4</v>
      </c>
      <c r="AP58" s="323">
        <v>39427</v>
      </c>
      <c r="AQ58" s="324">
        <v>12.4</v>
      </c>
      <c r="AR58" s="325">
        <v>340</v>
      </c>
    </row>
    <row r="59" spans="1:44" ht="13.2" x14ac:dyDescent="0.2">
      <c r="A59" s="247"/>
      <c r="AK59" s="303" t="s">
        <v>526</v>
      </c>
      <c r="AL59" s="304"/>
      <c r="AM59" s="312">
        <v>3497996</v>
      </c>
      <c r="AN59" s="313">
        <v>120896</v>
      </c>
      <c r="AO59" s="314">
        <v>99.4</v>
      </c>
      <c r="AP59" s="315">
        <v>76590</v>
      </c>
      <c r="AQ59" s="316">
        <v>4.9000000000000004</v>
      </c>
      <c r="AR59" s="317">
        <v>94.5</v>
      </c>
    </row>
    <row r="60" spans="1:44" ht="13.2" x14ac:dyDescent="0.2">
      <c r="A60" s="247"/>
      <c r="AK60" s="318"/>
      <c r="AL60" s="319" t="s">
        <v>522</v>
      </c>
      <c r="AM60" s="320">
        <v>2846950</v>
      </c>
      <c r="AN60" s="321">
        <v>98395</v>
      </c>
      <c r="AO60" s="322">
        <v>103.6</v>
      </c>
      <c r="AP60" s="323">
        <v>42387</v>
      </c>
      <c r="AQ60" s="324">
        <v>7.5</v>
      </c>
      <c r="AR60" s="325">
        <v>96.1</v>
      </c>
    </row>
    <row r="61" spans="1:44" ht="13.2" x14ac:dyDescent="0.2">
      <c r="A61" s="247"/>
      <c r="AK61" s="303" t="s">
        <v>527</v>
      </c>
      <c r="AL61" s="326"/>
      <c r="AM61" s="312">
        <v>2857326</v>
      </c>
      <c r="AN61" s="313">
        <v>92644</v>
      </c>
      <c r="AO61" s="314">
        <v>3.2</v>
      </c>
      <c r="AP61" s="315">
        <v>72794</v>
      </c>
      <c r="AQ61" s="327">
        <v>0.7</v>
      </c>
      <c r="AR61" s="317">
        <v>2.5</v>
      </c>
    </row>
    <row r="62" spans="1:44" ht="13.2" x14ac:dyDescent="0.2">
      <c r="A62" s="247"/>
      <c r="AK62" s="318"/>
      <c r="AL62" s="319" t="s">
        <v>522</v>
      </c>
      <c r="AM62" s="320">
        <v>1381114</v>
      </c>
      <c r="AN62" s="321">
        <v>45821</v>
      </c>
      <c r="AO62" s="322">
        <v>60.4</v>
      </c>
      <c r="AP62" s="323">
        <v>38982</v>
      </c>
      <c r="AQ62" s="324">
        <v>0.8</v>
      </c>
      <c r="AR62" s="325">
        <v>59.6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Xh4nWbCqyAefgwycr/VYefH52OP2rKl484vh7XG0rQzTbm/LXZMhI1+9NqrAP4UqarIvAI/9sj4kj/kX5DKvRQ==" saltValue="kPONrgn2lzHilPOV0a7E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qTEo6nL6TMGA6022lbMV/3WqfDQFOtnokJXbbQ5ThchPv22VnSSIxR/+Oj77FUkPBFJzapaLa2IGOw8DtYxpkg==" saltValue="Z1NeMJJP4DLxHRrS/C5y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Lk11ATTbcc04j1rh+bf3OVG05vaWlGRswqiVbpi+qmLDgJKbR+jCLSmVV+lgfn/FH5MYXFU6PozTB/73CTRnDw==" saltValue="/j2VD47pmLoSudqIzBN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topLeftCell="A1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59.7</v>
      </c>
      <c r="G47" s="12">
        <v>60.77</v>
      </c>
      <c r="H47" s="12">
        <v>57.08</v>
      </c>
      <c r="I47" s="12">
        <v>38.81</v>
      </c>
      <c r="J47" s="13">
        <v>37.11</v>
      </c>
    </row>
    <row r="48" spans="2:10" ht="57.75" customHeight="1" x14ac:dyDescent="0.2">
      <c r="B48" s="14"/>
      <c r="C48" s="1128" t="s">
        <v>4</v>
      </c>
      <c r="D48" s="1128"/>
      <c r="E48" s="1129"/>
      <c r="F48" s="15">
        <v>4.66</v>
      </c>
      <c r="G48" s="16">
        <v>2.69</v>
      </c>
      <c r="H48" s="16">
        <v>1.67</v>
      </c>
      <c r="I48" s="16">
        <v>1.56</v>
      </c>
      <c r="J48" s="17">
        <v>2.2400000000000002</v>
      </c>
    </row>
    <row r="49" spans="2:10" ht="57.75" customHeight="1" thickBot="1" x14ac:dyDescent="0.25">
      <c r="B49" s="18"/>
      <c r="C49" s="1130" t="s">
        <v>5</v>
      </c>
      <c r="D49" s="1130"/>
      <c r="E49" s="1131"/>
      <c r="F49" s="19">
        <v>37.119999999999997</v>
      </c>
      <c r="G49" s="20">
        <v>0.48</v>
      </c>
      <c r="H49" s="20" t="s">
        <v>534</v>
      </c>
      <c r="I49" s="20" t="s">
        <v>535</v>
      </c>
      <c r="J49" s="21" t="s">
        <v>536</v>
      </c>
    </row>
    <row r="50" spans="2:10" ht="13.2" x14ac:dyDescent="0.2"/>
  </sheetData>
  <sheetProtection algorithmName="SHA-512" hashValue="Aos+Goh/lnE15T2yTkjxUXGH2Ewzqmsu2V59u3eM9ZzjdRDzsvhiu42y+NDyDiu4qaIbMXkLuGOzNUKgEJHHGQ==" saltValue="3c1QwTO6SeFO8CevHYn7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2026-03-19T02:46:28Z</cp:lastPrinted>
  <dcterms:created xsi:type="dcterms:W3CDTF">2026-02-23T04:30:34Z</dcterms:created>
  <dcterms:modified xsi:type="dcterms:W3CDTF">2026-03-19T02:47:39Z</dcterms:modified>
  <cp:category/>
</cp:coreProperties>
</file>