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ity.kamaishi.iwate.jp\f000\F102_財政課\R05_F102_財政課\2027機密性2（財）決算担当\★財政状況資料集\060306_★（3.14〆)【岩手県市町村課】令和4年度財政状況資料集の作成等について（依頼）\04_確認事項\0326\県回答\"/>
    </mc:Choice>
  </mc:AlternateContent>
  <xr:revisionPtr revIDLastSave="0" documentId="13_ncr:1_{0D5109FB-CFE1-47E9-B0F2-7178C87F36AC}"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AM35" i="10" s="1"/>
  <c r="AM36" i="10" s="1"/>
  <c r="BE34" i="10"/>
  <c r="BW34" i="10" l="1"/>
  <c r="BW35" i="10" s="1"/>
  <c r="BW36" i="10" s="1"/>
  <c r="BW37" i="10" s="1"/>
  <c r="BW38" i="10" s="1"/>
  <c r="BW39" i="10" s="1"/>
  <c r="CO34" i="10" s="1"/>
  <c r="CO35" i="10" s="1"/>
  <c r="CO36" i="10" s="1"/>
  <c r="CO37" i="10" s="1"/>
  <c r="CO38" i="10" s="1"/>
</calcChain>
</file>

<file path=xl/sharedStrings.xml><?xml version="1.0" encoding="utf-8"?>
<sst xmlns="http://schemas.openxmlformats.org/spreadsheetml/2006/main" count="1069" uniqueCount="621">
  <si>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</si>
  <si>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</si>
  <si>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</si>
  <si>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</si>
  <si>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</si>
  <si>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</si>
  <si>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</si>
  <si>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</si>
  <si>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</si>
  <si>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</si>
  <si>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</si>
  <si>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</si>
  <si>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</si>
  <si>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</si>
  <si>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</si>
  <si>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</si>
  <si>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</si>
  <si>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</si>
  <si>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</si>
  <si>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</si>
  <si>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</si>
  <si>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</si>
  <si>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</si>
  <si>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</si>
  <si>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</si>
  <si>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</si>
  <si>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</si>
  <si>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</si>
  <si>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</si>
  <si>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</si>
  <si>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</si>
  <si>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</si>
  <si>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</si>
  <si>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</si>
  <si>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</si>
  <si>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</si>
  <si>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</si>
  <si>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</si>
  <si>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</si>
  <si>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</si>
  <si>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</si>
  <si>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</si>
  <si>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</si>
  <si>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</si>
  <si>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</si>
  <si>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</si>
  <si>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</si>
  <si>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</si>
  <si>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</si>
  <si>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</si>
  <si>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</si>
  <si>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</si>
  <si>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</si>
  <si>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</si>
  <si>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</si>
  <si>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</si>
  <si>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</si>
  <si>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</si>
  <si>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</si>
  <si>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</si>
  <si>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</si>
  <si>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</si>
  <si>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</si>
  <si>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</si>
  <si>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</si>
  <si>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</si>
  <si>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</si>
  <si>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</si>
  <si>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</si>
  <si>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</si>
  <si>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</si>
  <si>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</si>
  <si>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</si>
  <si>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</si>
  <si>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</si>
  <si>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</si>
  <si>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</si>
  <si>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</si>
  <si>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</si>
  <si>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</si>
  <si>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</si>
  <si>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</si>
  <si>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</si>
  <si>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</si>
  <si>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</si>
  <si>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</si>
  <si>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</si>
  <si>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</si>
  <si>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</si>
  <si>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</si>
  <si>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</si>
  <si>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</si>
  <si>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</si>
  <si>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</si>
  <si>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</si>
  <si>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</si>
  <si>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</si>
  <si>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</si>
  <si>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</si>
  <si>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</si>
  <si>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釜石市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</si>
  <si>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</si>
  <si>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</si>
  <si>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</si>
  <si>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</si>
  <si>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</si>
  <si>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</si>
  <si>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</si>
  <si>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</si>
  <si>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</si>
  <si>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</si>
  <si>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</si>
  <si>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</si>
  <si>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</si>
  <si>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</si>
  <si>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</si>
  <si>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</si>
  <si>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</si>
  <si>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</si>
  <si>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</si>
  <si>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</si>
  <si>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</si>
  <si>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</si>
  <si>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</si>
  <si>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</si>
  <si>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</si>
  <si>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</si>
  <si>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</si>
  <si>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</si>
  <si>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</si>
  <si>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</si>
  <si>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</si>
  <si>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</si>
  <si>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</si>
  <si>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</si>
  <si>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</si>
  <si>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</si>
  <si>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</si>
  <si>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</si>
  <si>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</si>
  <si>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</si>
  <si>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</si>
  <si>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</si>
  <si>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</si>
  <si>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</si>
  <si>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</si>
  <si>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</si>
  <si>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</si>
  <si>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</si>
  <si>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</si>
  <si>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</si>
  <si>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</si>
  <si>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</si>
  <si>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</si>
  <si>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</si>
  <si>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</si>
  <si>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</si>
  <si>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</si>
  <si>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</si>
  <si>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</si>
  <si>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</si>
  <si>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</si>
  <si>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</si>
  <si>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</si>
  <si>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</si>
  <si>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</si>
  <si>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</si>
  <si>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</si>
  <si>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</si>
  <si>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</si>
  <si>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</si>
  <si>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</si>
  <si>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</si>
  <si>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</si>
  <si>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</si>
  <si>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</si>
  <si>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</si>
  <si>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</si>
  <si>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</si>
  <si>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</si>
  <si>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</si>
  <si>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</si>
  <si>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</si>
  <si>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</si>
  <si>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</si>
  <si>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</si>
  <si>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</si>
  <si>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</si>
  <si>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</si>
  <si>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</si>
  <si>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</si>
  <si>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</si>
  <si>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</si>
  <si>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</si>
  <si>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</si>
  <si>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</si>
  <si>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</si>
  <si>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</si>
  <si>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</si>
  <si>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</si>
  <si>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</si>
  <si>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</si>
  <si>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</si>
  <si>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</si>
  <si>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</si>
  <si>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</si>
  <si>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</si>
  <si>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</si>
  <si>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</si>
  <si>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</si>
  <si>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</si>
  <si>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</si>
  <si>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</si>
  <si>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</si>
  <si>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</si>
  <si>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</si>
  <si>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</si>
  <si>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</si>
  <si>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</si>
  <si>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</si>
  <si>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</si>
  <si>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</si>
  <si>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岩手県釜石市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</si>
  <si>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</si>
  <si>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</si>
  <si>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</si>
  <si>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</si>
  <si>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</si>
  <si>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</si>
  <si>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</si>
  <si>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</si>
  <si>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</si>
  <si>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</si>
  <si>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</si>
  <si>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</si>
  <si>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</si>
  <si>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</si>
  <si>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</si>
  <si>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</si>
  <si>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</si>
  <si>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</si>
  <si>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</si>
  <si>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</si>
  <si>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</si>
  <si>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</si>
  <si>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</si>
  <si>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</si>
  <si>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</si>
  <si>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</si>
  <si>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</si>
  <si>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</si>
  <si>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</si>
  <si>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</si>
  <si>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</si>
  <si>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</si>
  <si>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</si>
  <si>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</si>
  <si>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</si>
  <si>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</si>
  <si>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</si>
  <si>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</si>
  <si>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</si>
  <si>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</si>
  <si>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</si>
  <si>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</si>
  <si>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</si>
  <si>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</si>
  <si>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</si>
  <si>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</si>
  <si>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</si>
  <si>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</si>
  <si>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</si>
  <si>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</si>
  <si>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</si>
  <si>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</si>
  <si>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</si>
  <si>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</si>
  <si>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</si>
  <si>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</si>
  <si>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</si>
  <si>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</si>
  <si>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</si>
  <si>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</si>
  <si>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</si>
  <si>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</si>
  <si>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</si>
  <si>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</si>
  <si>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</si>
  <si>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</si>
  <si>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</si>
  <si>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</si>
  <si>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</si>
  <si>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</si>
  <si>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</si>
  <si>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</si>
  <si>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</si>
  <si>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</si>
  <si>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</si>
  <si>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</si>
  <si>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</si>
  <si>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</si>
  <si>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</si>
  <si>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</si>
  <si>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</si>
  <si>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</si>
  <si>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</si>
  <si>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</si>
  <si>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</si>
  <si>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</si>
  <si>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</si>
  <si>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</si>
  <si>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</si>
  <si>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</si>
  <si>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</si>
  <si>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</si>
  <si>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</si>
  <si>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</si>
  <si>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</si>
  <si>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</si>
  <si>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</si>
  <si>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</si>
  <si>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</si>
  <si>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</si>
  <si>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</si>
  <si>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</si>
  <si>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</si>
  <si>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</si>
  <si>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</si>
  <si>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</si>
  <si>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</si>
  <si>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</si>
  <si>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</si>
  <si>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</si>
  <si>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</si>
  <si>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</si>
  <si>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</si>
  <si>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</si>
  <si>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</si>
  <si>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</si>
  <si>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</si>
  <si>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</si>
  <si>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</si>
  <si>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</si>
  <si>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</si>
  <si>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</si>
  <si>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</si>
  <si>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</si>
  <si>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</si>
  <si>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</si>
  <si>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</si>
  <si>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</si>
  <si>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</si>
  <si>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</si>
  <si>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</si>
  <si>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</si>
  <si>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</si>
  <si>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</si>
  <si>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</si>
  <si>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</si>
  <si>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</si>
  <si>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</si>
  <si>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</si>
  <si>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</si>
  <si>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</si>
  <si>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</si>
  <si>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</si>
  <si>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</si>
  <si>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</si>
  <si>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</si>
  <si>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</si>
  <si>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</si>
  <si>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</si>
  <si>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</si>
  <si>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</si>
  <si>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</si>
  <si>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岩手県釜石市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</si>
  <si>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</si>
  <si>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</si>
  <si>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</si>
  <si>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</si>
  <si>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</si>
  <si>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</si>
  <si>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</si>
  <si>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</si>
  <si>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</si>
  <si>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</si>
  <si>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</si>
  <si>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</si>
  <si>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</si>
  <si>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</si>
  <si>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</si>
  <si>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</si>
  <si>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</si>
  <si>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</si>
  <si>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</si>
  <si>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</si>
  <si>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</si>
  <si>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</si>
  <si>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</si>
  <si>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</si>
  <si>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</si>
  <si>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</si>
  <si>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</si>
  <si>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</si>
  <si>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</si>
  <si>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</si>
  <si>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</si>
  <si>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</si>
  <si>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</si>
  <si>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</si>
  <si>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</si>
  <si>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</si>
  <si>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後期高齢者医療事業特別会計</t>
    <phoneticPr fontId="5"/>
  </si>
  <si>
    <t>介護保険事業特別会計（介護サービス事業勘定）</t>
    <phoneticPr fontId="5"/>
  </si>
  <si>
    <t>-</t>
    <phoneticPr fontId="5"/>
  </si>
  <si>
    <t>水道事業会計</t>
    <phoneticPr fontId="5"/>
  </si>
  <si>
    <t>法適用企業</t>
    <phoneticPr fontId="5"/>
  </si>
  <si>
    <t>公共下水道事業会計</t>
    <phoneticPr fontId="5"/>
  </si>
  <si>
    <t>漁業集落排水事業会計</t>
    <phoneticPr fontId="5"/>
  </si>
  <si>
    <t>法適用企業</t>
    <phoneticPr fontId="5"/>
  </si>
  <si>
    <t>魚市場事業特別会計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</si>
  <si>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</si>
  <si>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</si>
  <si>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</si>
  <si>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</si>
  <si>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</si>
  <si>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</si>
  <si>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</si>
  <si>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</si>
  <si>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</si>
  <si>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</si>
  <si>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</si>
  <si>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</si>
  <si>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</si>
  <si>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</si>
  <si>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</si>
  <si>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</si>
  <si>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</si>
  <si>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</si>
  <si>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</si>
  <si>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</si>
  <si>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</si>
  <si>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</si>
  <si>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</si>
  <si>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</si>
  <si>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</si>
  <si>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</si>
  <si>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</si>
  <si>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</si>
  <si>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</si>
  <si>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</si>
  <si>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</si>
  <si>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</si>
  <si>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</si>
  <si>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</si>
  <si>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</si>
  <si>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</si>
  <si>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</si>
  <si>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</si>
  <si>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</si>
  <si>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</si>
  <si>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</si>
  <si>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</si>
  <si>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</si>
  <si>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</si>
  <si>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</si>
  <si>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</si>
  <si>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</si>
  <si>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</si>
  <si>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</si>
  <si>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</si>
  <si>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</si>
  <si>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</si>
  <si>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</si>
  <si>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</si>
  <si>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</si>
  <si>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</si>
  <si>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</si>
  <si>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</si>
  <si>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</si>
  <si>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</si>
  <si>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</si>
  <si>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</si>
  <si>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</si>
  <si>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</si>
  <si>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</si>
  <si>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</si>
  <si>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</si>
  <si>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</si>
  <si>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</si>
  <si>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</si>
  <si>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</si>
  <si>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</si>
  <si>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</si>
  <si>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</si>
  <si>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</si>
  <si>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</si>
  <si>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</si>
  <si>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</si>
  <si>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</si>
  <si>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</si>
  <si>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</si>
  <si>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</si>
  <si>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</si>
  <si>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</si>
  <si>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</si>
  <si>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</si>
  <si>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</si>
  <si>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</si>
  <si>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</si>
  <si>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</si>
  <si>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</si>
  <si>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</si>
  <si>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</si>
  <si>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</si>
  <si>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</si>
  <si>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</si>
  <si>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</si>
  <si>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</si>
  <si>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</si>
  <si>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</si>
  <si>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</si>
  <si>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</si>
  <si>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</si>
  <si>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</si>
  <si>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</si>
  <si>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</si>
  <si>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</si>
  <si>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</si>
  <si>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</si>
  <si>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</si>
  <si>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</si>
  <si>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</si>
  <si>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</si>
  <si>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</si>
  <si>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</si>
  <si>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</si>
  <si>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</si>
  <si>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</si>
  <si>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</si>
  <si>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</si>
  <si>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</si>
  <si>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</si>
  <si>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</si>
  <si>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</si>
  <si>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</si>
  <si>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</si>
  <si>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</si>
  <si>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</si>
  <si>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</si>
  <si>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</si>
  <si>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</si>
  <si>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</si>
  <si>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</si>
  <si>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</si>
  <si>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</si>
  <si>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</si>
  <si>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</si>
  <si>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</si>
  <si>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</si>
  <si>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</si>
  <si>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</si>
  <si>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</si>
  <si>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</si>
  <si>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</si>
  <si>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</si>
  <si>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</si>
  <si>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</si>
  <si>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</si>
  <si>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</si>
  <si>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</si>
  <si>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</si>
  <si>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</si>
  <si>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</si>
  <si>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</si>
  <si>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</si>
  <si>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</si>
  <si>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</si>
  <si>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</si>
  <si>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</si>
  <si>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</si>
  <si>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</si>
  <si>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</si>
  <si>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</si>
  <si>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</si>
  <si>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</si>
  <si>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</si>
  <si>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20.92</t>
  </si>
  <si>
    <t>▲ 6.26</t>
  </si>
  <si>
    <t>水道事業会計</t>
  </si>
  <si>
    <t>公共下水道事業会計</t>
  </si>
  <si>
    <t>一般会計</t>
  </si>
  <si>
    <t>介護保険事業特別会計（介護保険事業勘定）</t>
  </si>
  <si>
    <t>国民健康保険事業特別会計</t>
  </si>
  <si>
    <t>漁業集落排水事業会計</t>
  </si>
  <si>
    <t>後期高齢者医療事業特別会計</t>
  </si>
  <si>
    <t>介護保険事業特別会計（介護サービス事業勘定）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</si>
  <si>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</si>
  <si>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</si>
  <si>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</si>
  <si>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</si>
  <si>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</si>
  <si>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</si>
  <si>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</si>
  <si>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</si>
  <si>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釜石大槌地区行政事務組合</t>
    <rPh sb="0" eb="2">
      <t>カマイシ</t>
    </rPh>
    <rPh sb="2" eb="4">
      <t>オオツチ</t>
    </rPh>
    <rPh sb="4" eb="6">
      <t>チク</t>
    </rPh>
    <rPh sb="6" eb="8">
      <t>ギョウセイ</t>
    </rPh>
    <rPh sb="8" eb="12">
      <t>ジムクミアイ</t>
    </rPh>
    <phoneticPr fontId="2"/>
  </si>
  <si>
    <t>岩手沿岸南部広域環境組合</t>
    <rPh sb="0" eb="2">
      <t>イワテ</t>
    </rPh>
    <rPh sb="2" eb="4">
      <t>エンガン</t>
    </rPh>
    <rPh sb="4" eb="6">
      <t>ナンブ</t>
    </rPh>
    <rPh sb="6" eb="8">
      <t>コウイキ</t>
    </rPh>
    <rPh sb="8" eb="10">
      <t>カンキョウ</t>
    </rPh>
    <rPh sb="10" eb="12">
      <t>クミアイ</t>
    </rPh>
    <phoneticPr fontId="2"/>
  </si>
  <si>
    <t>岩手県市町村総合事務組合（一般会計）</t>
    <rPh sb="0" eb="3">
      <t>イワテケン</t>
    </rPh>
    <rPh sb="3" eb="6">
      <t>シチョウソン</t>
    </rPh>
    <rPh sb="6" eb="8">
      <t>ソウゴウ</t>
    </rPh>
    <rPh sb="8" eb="12">
      <t>ジムクミアイ</t>
    </rPh>
    <rPh sb="13" eb="15">
      <t>イッパン</t>
    </rPh>
    <rPh sb="15" eb="17">
      <t>カイケイ</t>
    </rPh>
    <phoneticPr fontId="2"/>
  </si>
  <si>
    <t>岩手県市町村総合事務組合（特別会計）</t>
    <rPh sb="0" eb="2">
      <t>イワテ</t>
    </rPh>
    <rPh sb="2" eb="3">
      <t>ケン</t>
    </rPh>
    <rPh sb="3" eb="6">
      <t>シチョウソン</t>
    </rPh>
    <rPh sb="6" eb="8">
      <t>ソウゴウ</t>
    </rPh>
    <rPh sb="8" eb="10">
      <t>ジム</t>
    </rPh>
    <rPh sb="10" eb="12">
      <t>クミアイ</t>
    </rPh>
    <rPh sb="13" eb="15">
      <t>トクベツ</t>
    </rPh>
    <rPh sb="15" eb="17">
      <t>カイケイ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</si>
  <si>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</si>
  <si>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岩手県沿岸知的障害児施設組合</t>
    <rPh sb="0" eb="3">
      <t>イワテケン</t>
    </rPh>
    <rPh sb="3" eb="5">
      <t>エンガン</t>
    </rPh>
    <rPh sb="5" eb="7">
      <t>チテキ</t>
    </rPh>
    <rPh sb="7" eb="9">
      <t>ショウガイ</t>
    </rPh>
    <rPh sb="9" eb="10">
      <t>ジ</t>
    </rPh>
    <rPh sb="10" eb="14">
      <t>シセツクミアイ</t>
    </rPh>
    <phoneticPr fontId="2"/>
  </si>
  <si>
    <t>釜石・大槌地域産業育成センター</t>
    <rPh sb="0" eb="2">
      <t>カマイシ</t>
    </rPh>
    <rPh sb="3" eb="5">
      <t>オオツチ</t>
    </rPh>
    <rPh sb="5" eb="7">
      <t>チイキ</t>
    </rPh>
    <rPh sb="7" eb="9">
      <t>サンギョウ</t>
    </rPh>
    <rPh sb="9" eb="11">
      <t>イクセイ</t>
    </rPh>
    <phoneticPr fontId="2"/>
  </si>
  <si>
    <t>釜石振興開発</t>
    <rPh sb="0" eb="2">
      <t>カマイシ</t>
    </rPh>
    <rPh sb="2" eb="4">
      <t>シンコウ</t>
    </rPh>
    <rPh sb="4" eb="6">
      <t>カイハツ</t>
    </rPh>
    <phoneticPr fontId="2"/>
  </si>
  <si>
    <t>釜石港物流振興</t>
    <rPh sb="0" eb="2">
      <t>カマイシ</t>
    </rPh>
    <rPh sb="2" eb="3">
      <t>ミナト</t>
    </rPh>
    <rPh sb="3" eb="5">
      <t>ブツリュウ</t>
    </rPh>
    <rPh sb="5" eb="7">
      <t>シンコウ</t>
    </rPh>
    <phoneticPr fontId="2"/>
  </si>
  <si>
    <t>釜石まちづくり</t>
    <rPh sb="0" eb="2">
      <t>カマイシ</t>
    </rPh>
    <phoneticPr fontId="2"/>
  </si>
  <si>
    <t>かまいしＤＭＣ</t>
  </si>
  <si>
    <t>庁舎建設基金</t>
    <rPh sb="0" eb="2">
      <t>チョウシャ</t>
    </rPh>
    <rPh sb="2" eb="4">
      <t>ケンセツ</t>
    </rPh>
    <rPh sb="4" eb="6">
      <t>キキン</t>
    </rPh>
    <phoneticPr fontId="5"/>
  </si>
  <si>
    <t>復興まちづくり基金</t>
    <rPh sb="0" eb="2">
      <t>フッコウ</t>
    </rPh>
    <rPh sb="7" eb="9">
      <t>キキン</t>
    </rPh>
    <phoneticPr fontId="2"/>
  </si>
  <si>
    <t>ラグビーこども未来基金</t>
    <rPh sb="7" eb="9">
      <t>ミライ</t>
    </rPh>
    <rPh sb="9" eb="11">
      <t>キキン</t>
    </rPh>
    <phoneticPr fontId="2"/>
  </si>
  <si>
    <t>活性化基金</t>
    <rPh sb="0" eb="3">
      <t>カッセイカ</t>
    </rPh>
    <rPh sb="3" eb="5">
      <t>キキン</t>
    </rPh>
    <phoneticPr fontId="2"/>
  </si>
  <si>
    <t>教育振興基金</t>
    <rPh sb="0" eb="2">
      <t>キョウイク</t>
    </rPh>
    <rPh sb="2" eb="6">
      <t>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</si>
</sst>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D261-43CB-9DA1-8AAA750979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595112</c:v>
                </c:pt>
                <c:pt idx="1">
                  <c:v>538280</c:v>
                </c:pt>
                <c:pt idx="2">
                  <c:v>198596</c:v>
                </c:pt>
                <c:pt idx="3">
                  <c:v>51697</c:v>
                </c:pt>
                <c:pt idx="4">
                  <c:v>31402</c:v>
                </c:pt>
              </c:numCache>
            </c:numRef>
          </c:val>
          <c:smooth val="0"/>
          <c:extLst>
            <c:ext xmlns:c16="http://schemas.microsoft.com/office/drawing/2014/chart" uri="{C3380CC4-5D6E-409C-BE32-E72D297353CC}">
              <c16:uniqueId val="{00000001-D261-43CB-9DA1-8AAA750979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10.24</c:v>
                </c:pt>
                <c:pt idx="1">
                  <c:v>8.17</c:v>
                </c:pt>
                <c:pt idx="2">
                  <c:v>4.66</c:v>
                </c:pt>
                <c:pt idx="3">
                  <c:v>2.69</c:v>
                </c:pt>
                <c:pt idx="4">
                  <c:v>1.67</c:v>
                </c:pt>
              </c:numCache>
            </c:numRef>
          </c:val>
          <c:extLst>
            <c:ext xmlns:c16="http://schemas.microsoft.com/office/drawing/2014/chart" uri="{C3380CC4-5D6E-409C-BE32-E72D297353CC}">
              <c16:uniqueId val="{00000000-2C59-479E-943A-C1A2E1C2A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44.95</c:v>
                </c:pt>
                <c:pt idx="1">
                  <c:v>57.01</c:v>
                </c:pt>
                <c:pt idx="2">
                  <c:v>59.7</c:v>
                </c:pt>
                <c:pt idx="3">
                  <c:v>60.77</c:v>
                </c:pt>
                <c:pt idx="4">
                  <c:v>57.08</c:v>
                </c:pt>
              </c:numCache>
            </c:numRef>
          </c:val>
          <c:extLst>
            <c:ext xmlns:c16="http://schemas.microsoft.com/office/drawing/2014/chart" uri="{C3380CC4-5D6E-409C-BE32-E72D297353CC}">
              <c16:uniqueId val="{00000001-2C59-479E-943A-C1A2E1C2A0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-20.92</c:v>
                </c:pt>
                <c:pt idx="1">
                  <c:v>10.42</c:v>
                </c:pt>
                <c:pt idx="2">
                  <c:v>37.119999999999997</c:v>
                </c:pt>
                <c:pt idx="3">
                  <c:v>0.48</c:v>
                </c:pt>
                <c:pt idx="4">
                  <c:v>-6.26</c:v>
                </c:pt>
              </c:numCache>
            </c:numRef>
          </c:val>
          <c:smooth val="0"/>
          <c:extLst>
            <c:ext xmlns:c16="http://schemas.microsoft.com/office/drawing/2014/chart" uri="{C3380CC4-5D6E-409C-BE32-E72D297353CC}">
              <c16:uniqueId val="{00000002-2C59-479E-943A-C1A2E1C2A0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0.48</c:v>
                </c:pt>
                <c:pt idx="4">
                  <c:v>#N/A</c:v>
                </c:pt>
                <c:pt idx="5">
                  <c:v>0.46</c:v>
                </c:pt>
                <c:pt idx="6">
                  <c:v>#N/A</c:v>
                </c:pt>
                <c:pt idx="7">
                  <c:v>0.02</c:v>
                </c:pt>
                <c:pt idx="8">
                  <c:v>#N/A</c:v>
                </c:pt>
                <c:pt idx="9">
                  <c:v>0</c:v>
                </c:pt>
              </c:numCache>
            </c:numRef>
          </c:val>
          <c:extLst>
            <c:ext xmlns:c16="http://schemas.microsoft.com/office/drawing/2014/chart" uri="{C3380CC4-5D6E-409C-BE32-E72D297353CC}">
              <c16:uniqueId val="{00000000-FA48-4391-90EB-EB060588C2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48-4391-90EB-EB060588C249}"/>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48-4391-90EB-EB060588C24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48-4391-90EB-EB060588C249}"/>
            </c:ext>
          </c:extLst>
        </c:ser>
        <c:ser>
          <c:idx val="4"/>
          <c:order val="4"/>
          <c:tx>
            <c:strRef>
              <c:f>データシート!$A$31</c:f>
              <c:strCache>
                <c:ptCount val="1"/>
                <c:pt idx="0">
                  <c:v>漁業集落排水事業会計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0.59</c:v>
                </c:pt>
                <c:pt idx="4">
                  <c:v>#N/A</c:v>
                </c:pt>
                <c:pt idx="5">
                  <c:v>0.63</c:v>
                </c:pt>
                <c:pt idx="6">
                  <c:v>#N/A</c:v>
                </c:pt>
                <c:pt idx="7">
                  <c:v>0.6</c:v>
                </c:pt>
                <c:pt idx="8">
                  <c:v>#N/A</c:v>
                </c:pt>
                <c:pt idx="9">
                  <c:v>0.62</c:v>
                </c:pt>
              </c:numCache>
            </c:numRef>
          </c:val>
          <c:extLst>
            <c:ext xmlns:c16="http://schemas.microsoft.com/office/drawing/2014/chart" uri="{C3380CC4-5D6E-409C-BE32-E72D297353CC}">
              <c16:uniqueId val="{00000004-FA48-4391-90EB-EB060588C24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0.24</c:v>
                </c:pt>
                <c:pt idx="4">
                  <c:v>#N/A</c:v>
                </c:pt>
                <c:pt idx="5">
                  <c:v>0.15</c:v>
                </c:pt>
                <c:pt idx="6">
                  <c:v>#N/A</c:v>
                </c:pt>
                <c:pt idx="7">
                  <c:v>0.68</c:v>
                </c:pt>
                <c:pt idx="8">
                  <c:v>#N/A</c:v>
                </c:pt>
                <c:pt idx="9">
                  <c:v>0.81</c:v>
                </c:pt>
              </c:numCache>
            </c:numRef>
          </c:val>
          <c:extLst>
            <c:ext xmlns:c16="http://schemas.microsoft.com/office/drawing/2014/chart" uri="{C3380CC4-5D6E-409C-BE32-E72D297353CC}">
              <c16:uniqueId val="{00000005-FA48-4391-90EB-EB060588C249}"/>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1.65</c:v>
                </c:pt>
                <c:pt idx="2">
                  <c:v>#N/A</c:v>
                </c:pt>
                <c:pt idx="3">
                  <c:v>0.88</c:v>
                </c:pt>
                <c:pt idx="4">
                  <c:v>#N/A</c:v>
                </c:pt>
                <c:pt idx="5">
                  <c:v>7.0000000000000007E-2</c:v>
                </c:pt>
                <c:pt idx="6">
                  <c:v>#N/A</c:v>
                </c:pt>
                <c:pt idx="7">
                  <c:v>0</c:v>
                </c:pt>
                <c:pt idx="8">
                  <c:v>#N/A</c:v>
                </c:pt>
                <c:pt idx="9">
                  <c:v>1.41</c:v>
                </c:pt>
              </c:numCache>
            </c:numRef>
          </c:val>
          <c:extLst>
            <c:ext xmlns:c16="http://schemas.microsoft.com/office/drawing/2014/chart" uri="{C3380CC4-5D6E-409C-BE32-E72D297353CC}">
              <c16:uniqueId val="{00000006-FA48-4391-90EB-EB060588C24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10.23</c:v>
                </c:pt>
                <c:pt idx="2">
                  <c:v>#N/A</c:v>
                </c:pt>
                <c:pt idx="3">
                  <c:v>8.17</c:v>
                </c:pt>
                <c:pt idx="4">
                  <c:v>#N/A</c:v>
                </c:pt>
                <c:pt idx="5">
                  <c:v>4.6500000000000004</c:v>
                </c:pt>
                <c:pt idx="6">
                  <c:v>#N/A</c:v>
                </c:pt>
                <c:pt idx="7">
                  <c:v>2.69</c:v>
                </c:pt>
                <c:pt idx="8">
                  <c:v>#N/A</c:v>
                </c:pt>
                <c:pt idx="9">
                  <c:v>1.66</c:v>
                </c:pt>
              </c:numCache>
            </c:numRef>
          </c:val>
          <c:extLst>
            <c:ext xmlns:c16="http://schemas.microsoft.com/office/drawing/2014/chart" uri="{C3380CC4-5D6E-409C-BE32-E72D297353CC}">
              <c16:uniqueId val="{00000007-FA48-4391-90EB-EB060588C249}"/>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2.48</c:v>
                </c:pt>
                <c:pt idx="2">
                  <c:v>#N/A</c:v>
                </c:pt>
                <c:pt idx="3">
                  <c:v>1.45</c:v>
                </c:pt>
                <c:pt idx="4">
                  <c:v>#N/A</c:v>
                </c:pt>
                <c:pt idx="5">
                  <c:v>0.9</c:v>
                </c:pt>
                <c:pt idx="6">
                  <c:v>#N/A</c:v>
                </c:pt>
                <c:pt idx="7">
                  <c:v>2.0699999999999998</c:v>
                </c:pt>
                <c:pt idx="8">
                  <c:v>#N/A</c:v>
                </c:pt>
                <c:pt idx="9">
                  <c:v>2.25</c:v>
                </c:pt>
              </c:numCache>
            </c:numRef>
          </c:val>
          <c:extLst>
            <c:ext xmlns:c16="http://schemas.microsoft.com/office/drawing/2014/chart" uri="{C3380CC4-5D6E-409C-BE32-E72D297353CC}">
              <c16:uniqueId val="{00000008-FA48-4391-90EB-EB060588C2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12.99</c:v>
                </c:pt>
                <c:pt idx="2">
                  <c:v>#N/A</c:v>
                </c:pt>
                <c:pt idx="3">
                  <c:v>14.88</c:v>
                </c:pt>
                <c:pt idx="4">
                  <c:v>#N/A</c:v>
                </c:pt>
                <c:pt idx="5">
                  <c:v>16.43</c:v>
                </c:pt>
                <c:pt idx="6">
                  <c:v>#N/A</c:v>
                </c:pt>
                <c:pt idx="7">
                  <c:v>18.13</c:v>
                </c:pt>
                <c:pt idx="8">
                  <c:v>#N/A</c:v>
                </c:pt>
                <c:pt idx="9">
                  <c:v>18.52</c:v>
                </c:pt>
              </c:numCache>
            </c:numRef>
          </c:val>
          <c:extLst>
            <c:ext xmlns:c16="http://schemas.microsoft.com/office/drawing/2014/chart" uri="{C3380CC4-5D6E-409C-BE32-E72D297353CC}">
              <c16:uniqueId val="{00000009-FA48-4391-90EB-EB060588C2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1693</c:v>
                </c:pt>
                <c:pt idx="5">
                  <c:v>1642</c:v>
                </c:pt>
                <c:pt idx="8">
                  <c:v>1695</c:v>
                </c:pt>
                <c:pt idx="11">
                  <c:v>1612</c:v>
                </c:pt>
                <c:pt idx="14">
                  <c:v>1659</c:v>
                </c:pt>
              </c:numCache>
            </c:numRef>
          </c:val>
          <c:extLst>
            <c:ext xmlns:c16="http://schemas.microsoft.com/office/drawing/2014/chart" uri="{C3380CC4-5D6E-409C-BE32-E72D297353CC}">
              <c16:uniqueId val="{00000000-04FF-4EC9-B341-536460093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FF-4EC9-B341-536460093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c:v>
                </c:pt>
                <c:pt idx="3">
                  <c:v>32</c:v>
                </c:pt>
                <c:pt idx="6">
                  <c:v>28</c:v>
                </c:pt>
                <c:pt idx="9">
                  <c:v>22</c:v>
                </c:pt>
                <c:pt idx="12">
                  <c:v>17</c:v>
                </c:pt>
              </c:numCache>
            </c:numRef>
          </c:val>
          <c:extLst>
            <c:ext xmlns:c16="http://schemas.microsoft.com/office/drawing/2014/chart" uri="{C3380CC4-5D6E-409C-BE32-E72D297353CC}">
              <c16:uniqueId val="{00000002-04FF-4EC9-B341-536460093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319</c:v>
                </c:pt>
                <c:pt idx="3">
                  <c:v>319</c:v>
                </c:pt>
                <c:pt idx="6">
                  <c:v>315</c:v>
                </c:pt>
                <c:pt idx="9">
                  <c:v>273</c:v>
                </c:pt>
                <c:pt idx="12">
                  <c:v>216</c:v>
                </c:pt>
              </c:numCache>
            </c:numRef>
          </c:val>
          <c:extLst>
            <c:ext xmlns:c16="http://schemas.microsoft.com/office/drawing/2014/chart" uri="{C3380CC4-5D6E-409C-BE32-E72D297353CC}">
              <c16:uniqueId val="{00000003-04FF-4EC9-B341-536460093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338</c:v>
                </c:pt>
                <c:pt idx="3">
                  <c:v>363</c:v>
                </c:pt>
                <c:pt idx="6">
                  <c:v>323</c:v>
                </c:pt>
                <c:pt idx="9">
                  <c:v>364</c:v>
                </c:pt>
                <c:pt idx="12">
                  <c:v>371</c:v>
                </c:pt>
              </c:numCache>
            </c:numRef>
          </c:val>
          <c:extLst>
            <c:ext xmlns:c16="http://schemas.microsoft.com/office/drawing/2014/chart" uri="{C3380CC4-5D6E-409C-BE32-E72D297353CC}">
              <c16:uniqueId val="{00000004-04FF-4EC9-B341-536460093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F-4EC9-B341-536460093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FF-4EC9-B341-536460093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2309</c:v>
                </c:pt>
                <c:pt idx="3">
                  <c:v>2313</c:v>
                </c:pt>
                <c:pt idx="6">
                  <c:v>2555</c:v>
                </c:pt>
                <c:pt idx="9">
                  <c:v>1927</c:v>
                </c:pt>
                <c:pt idx="12">
                  <c:v>2065</c:v>
                </c:pt>
              </c:numCache>
            </c:numRef>
          </c:val>
          <c:extLst>
            <c:ext xmlns:c16="http://schemas.microsoft.com/office/drawing/2014/chart" uri="{C3380CC4-5D6E-409C-BE32-E72D297353CC}">
              <c16:uniqueId val="{00000007-04FF-4EC9-B341-5364600930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1313</c:v>
                </c:pt>
                <c:pt idx="2">
                  <c:v>#N/A</c:v>
                </c:pt>
                <c:pt idx="3">
                  <c:v>#N/A</c:v>
                </c:pt>
                <c:pt idx="4">
                  <c:v>1385</c:v>
                </c:pt>
                <c:pt idx="5">
                  <c:v>#N/A</c:v>
                </c:pt>
                <c:pt idx="6">
                  <c:v>#N/A</c:v>
                </c:pt>
                <c:pt idx="7">
                  <c:v>1526</c:v>
                </c:pt>
                <c:pt idx="8">
                  <c:v>#N/A</c:v>
                </c:pt>
                <c:pt idx="9">
                  <c:v>#N/A</c:v>
                </c:pt>
                <c:pt idx="10">
                  <c:v>974</c:v>
                </c:pt>
                <c:pt idx="11">
                  <c:v>#N/A</c:v>
                </c:pt>
                <c:pt idx="12">
                  <c:v>#N/A</c:v>
                </c:pt>
                <c:pt idx="13">
                  <c:v>1010</c:v>
                </c:pt>
                <c:pt idx="14">
                  <c:v>#N/A</c:v>
                </c:pt>
              </c:numCache>
            </c:numRef>
          </c:val>
          <c:smooth val="0"/>
          <c:extLst>
            <c:ext xmlns:c16="http://schemas.microsoft.com/office/drawing/2014/chart" uri="{C3380CC4-5D6E-409C-BE32-E72D297353CC}">
              <c16:uniqueId val="{00000008-04FF-4EC9-B341-5364600930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14955</c:v>
                </c:pt>
                <c:pt idx="5">
                  <c:v>15531</c:v>
                </c:pt>
                <c:pt idx="8">
                  <c:v>16130</c:v>
                </c:pt>
                <c:pt idx="11">
                  <c:v>16017</c:v>
                </c:pt>
                <c:pt idx="14">
                  <c:v>15423</c:v>
                </c:pt>
              </c:numCache>
            </c:numRef>
          </c:val>
          <c:extLst>
            <c:ext xmlns:c16="http://schemas.microsoft.com/office/drawing/2014/chart" uri="{C3380CC4-5D6E-409C-BE32-E72D297353CC}">
              <c16:uniqueId val="{00000000-030B-46EF-BF3B-6911642DDF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3801</c:v>
                </c:pt>
                <c:pt idx="5">
                  <c:v>2357</c:v>
                </c:pt>
                <c:pt idx="8">
                  <c:v>375</c:v>
                </c:pt>
                <c:pt idx="11">
                  <c:v>383</c:v>
                </c:pt>
                <c:pt idx="14">
                  <c:v>401</c:v>
                </c:pt>
              </c:numCache>
            </c:numRef>
          </c:val>
          <c:extLst>
            <c:ext xmlns:c16="http://schemas.microsoft.com/office/drawing/2014/chart" uri="{C3380CC4-5D6E-409C-BE32-E72D297353CC}">
              <c16:uniqueId val="{00000001-030B-46EF-BF3B-6911642DDF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12311</c:v>
                </c:pt>
                <c:pt idx="5">
                  <c:v>16619</c:v>
                </c:pt>
                <c:pt idx="8">
                  <c:v>13354</c:v>
                </c:pt>
                <c:pt idx="11">
                  <c:v>13576</c:v>
                </c:pt>
                <c:pt idx="14">
                  <c:v>11526</c:v>
                </c:pt>
              </c:numCache>
            </c:numRef>
          </c:val>
          <c:extLst>
            <c:ext xmlns:c16="http://schemas.microsoft.com/office/drawing/2014/chart" uri="{C3380CC4-5D6E-409C-BE32-E72D297353CC}">
              <c16:uniqueId val="{00000002-030B-46EF-BF3B-6911642DDF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0B-46EF-BF3B-6911642DDF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0B-46EF-BF3B-6911642DDF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c:v>
                </c:pt>
                <c:pt idx="3">
                  <c:v>14</c:v>
                </c:pt>
                <c:pt idx="6">
                  <c:v>10</c:v>
                </c:pt>
                <c:pt idx="9">
                  <c:v>7</c:v>
                </c:pt>
                <c:pt idx="12">
                  <c:v>3</c:v>
                </c:pt>
              </c:numCache>
            </c:numRef>
          </c:val>
          <c:extLst>
            <c:ext xmlns:c16="http://schemas.microsoft.com/office/drawing/2014/chart" uri="{C3380CC4-5D6E-409C-BE32-E72D297353CC}">
              <c16:uniqueId val="{00000005-030B-46EF-BF3B-6911642DDF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3409</c:v>
                </c:pt>
                <c:pt idx="3">
                  <c:v>2815</c:v>
                </c:pt>
                <c:pt idx="6">
                  <c:v>2707</c:v>
                </c:pt>
                <c:pt idx="9">
                  <c:v>2835</c:v>
                </c:pt>
                <c:pt idx="12">
                  <c:v>2563</c:v>
                </c:pt>
              </c:numCache>
            </c:numRef>
          </c:val>
          <c:extLst>
            <c:ext xmlns:c16="http://schemas.microsoft.com/office/drawing/2014/chart" uri="{C3380CC4-5D6E-409C-BE32-E72D297353CC}">
              <c16:uniqueId val="{00000006-030B-46EF-BF3B-6911642DDF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1720</c:v>
                </c:pt>
                <c:pt idx="3">
                  <c:v>1421</c:v>
                </c:pt>
                <c:pt idx="6">
                  <c:v>1122</c:v>
                </c:pt>
                <c:pt idx="9">
                  <c:v>855</c:v>
                </c:pt>
                <c:pt idx="12">
                  <c:v>648</c:v>
                </c:pt>
              </c:numCache>
            </c:numRef>
          </c:val>
          <c:extLst>
            <c:ext xmlns:c16="http://schemas.microsoft.com/office/drawing/2014/chart" uri="{C3380CC4-5D6E-409C-BE32-E72D297353CC}">
              <c16:uniqueId val="{00000007-030B-46EF-BF3B-6911642DDF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4069</c:v>
                </c:pt>
                <c:pt idx="3">
                  <c:v>4550</c:v>
                </c:pt>
                <c:pt idx="6">
                  <c:v>4737</c:v>
                </c:pt>
                <c:pt idx="9">
                  <c:v>4695</c:v>
                </c:pt>
                <c:pt idx="12">
                  <c:v>4504</c:v>
                </c:pt>
              </c:numCache>
            </c:numRef>
          </c:val>
          <c:extLst>
            <c:ext xmlns:c16="http://schemas.microsoft.com/office/drawing/2014/chart" uri="{C3380CC4-5D6E-409C-BE32-E72D297353CC}">
              <c16:uniqueId val="{00000008-030B-46EF-BF3B-6911642DDF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9</c:v>
                </c:pt>
                <c:pt idx="6">
                  <c:v>6</c:v>
                </c:pt>
                <c:pt idx="9">
                  <c:v>3</c:v>
                </c:pt>
                <c:pt idx="12">
                  <c:v>0</c:v>
                </c:pt>
              </c:numCache>
            </c:numRef>
          </c:val>
          <c:extLst>
            <c:ext xmlns:c16="http://schemas.microsoft.com/office/drawing/2014/chart" uri="{C3380CC4-5D6E-409C-BE32-E72D297353CC}">
              <c16:uniqueId val="{00000009-030B-46EF-BF3B-6911642DDF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23064</c:v>
                </c:pt>
                <c:pt idx="3">
                  <c:v>25527</c:v>
                </c:pt>
                <c:pt idx="6">
                  <c:v>20615</c:v>
                </c:pt>
                <c:pt idx="9">
                  <c:v>20080</c:v>
                </c:pt>
                <c:pt idx="12">
                  <c:v>18914</c:v>
                </c:pt>
              </c:numCache>
            </c:numRef>
          </c:val>
          <c:extLst>
            <c:ext xmlns:c16="http://schemas.microsoft.com/office/drawing/2014/chart" uri="{C3380CC4-5D6E-409C-BE32-E72D297353CC}">
              <c16:uniqueId val="{0000000A-030B-46EF-BF3B-6911642DDF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1227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0B-46EF-BF3B-6911642DDF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6297</c:v>
                </c:pt>
                <c:pt idx="1">
                  <c:v>6549</c:v>
                </c:pt>
                <c:pt idx="2">
                  <c:v>6006</c:v>
                </c:pt>
              </c:numCache>
            </c:numRef>
          </c:val>
          <c:extLst>
            <c:ext xmlns:c16="http://schemas.microsoft.com/office/drawing/2014/chart" uri="{C3380CC4-5D6E-409C-BE32-E72D297353CC}">
              <c16:uniqueId val="{00000000-DCEA-4390-8C2E-DBC6F038AC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c:v>
                </c:pt>
                <c:pt idx="1">
                  <c:v>8</c:v>
                </c:pt>
                <c:pt idx="2">
                  <c:v>13</c:v>
                </c:pt>
              </c:numCache>
            </c:numRef>
          </c:val>
          <c:extLst>
            <c:ext xmlns:c16="http://schemas.microsoft.com/office/drawing/2014/chart" uri="{C3380CC4-5D6E-409C-BE32-E72D297353CC}">
              <c16:uniqueId val="{00000001-DCEA-4390-8C2E-DBC6F038AC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6240</c:v>
                </c:pt>
                <c:pt idx="1">
                  <c:v>6198</c:v>
                </c:pt>
                <c:pt idx="2">
                  <c:v>6482</c:v>
                </c:pt>
              </c:numCache>
            </c:numRef>
          </c:val>
          <c:extLst>
            <c:ext xmlns:c16="http://schemas.microsoft.com/office/drawing/2014/chart" uri="{C3380CC4-5D6E-409C-BE32-E72D297353CC}">
              <c16:uniqueId val="{00000002-DCEA-4390-8C2E-DBC6F038AC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年度に繰上償還を実施したものの、近年の大型事業や災害復旧事業で発行した市債の償還により元利償還金が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百万円増加したこと、算入公債費等も微増であったことから、分子全体としては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市庁舎の建設など大規模なハード事業が予定されていることから、事業計画の整理や縮減を図り、新規市債発行を必要最低限にとどめていくほか、公営企業債の元利償還に対する繰入金など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年度に実施した繰上償還により地方債現在高が減少したことで将来負担額が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26,632,512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千円まで減少し、震災復興特別交付税の精算金を含む財政調整基金の減少などにより、充当可能財源等も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27,350,977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千円に減少した。これにより、将来負担比率の算出式の分子全体が令和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1,501,716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千円から令和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718,465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千円へと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783,251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震災復興特別交付税等の復興事業の精算処理が進むにつれ、充当可能基金が今後減少し、さらに人口減少等により税収の伸び悩みが避けられないことから、地方債や義務的経費の削減など財政健全化を図り、比率の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岩手県釜石市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千円、復興まちづくり基金から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64,822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千円を取り崩したことなどにより、基金全体では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254,813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事業の収束により、復興事業の財源となっていた特定目的基金の残高が減少していくことに加えて、復興期間中に国から交付された震災復興特別交付税などの精算処理を行うことで、基金全体の残高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・庁舎建設基金：新市庁舎の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年度の完成に向け、建設事業の財源に充当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・復興まちづくり基金：復興交付金事業以外の東日本大震災からの復興事業の財源に充当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・ラグビーこども未来基金：ラグビーを活用したまちづくりの推進及び次代を担う青少年の人材育成に必要な事業の財源に充当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年度の完成に向けて整備を進める新市庁舎建設事業の財源に充当するため、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218,723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・復興まちづくり基金：被災者住宅再建支援事業などの財源として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64,822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・ラグビーこども未来基金：ふるさと寄附金などを財源とした積立金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15,223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千円に対し、ラグビーメモリアルイベント開催事業などの財源として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千円を充当したことによる増加。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年度の完成に向けて整備を進める新市庁舎建設事業の財源として、今後も取り崩しを予定している。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・復興まちづくり基金：東日本大震災からのハード面の復興事業が令和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年度で完了したことに加えて、被災者の住宅再建支援事業も令和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年度で終了するなど、復興事業の収束により基金残高は減少していく見込みである。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・ラグビーこども未来基金：ラグビーを活用したまちづくりの推進及び次代を担う青少年の人材育成に必要な事業の財源として、今後も取り崩しを予定している。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・財政調整基金は、前年度の決算剰余金などにより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156,341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千円を積み立てたが、震災復興特別交付税返還金などの計上により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千円の取り崩しを行ったため減少となった。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年度に震災復興特別交付税の精算のため、財政調整基金を取り崩して、償還金に充てることとしている。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・減債基金は、繰上償還等に備えるため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千円を積み立てたが、取り崩しをしなかったため増加となった。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・減債基金を財源とした償還に備えることとしている。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30,343
440.35
22,000,009
21,754,713
175,417
10,521,063
18,914,038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コロナによる景気低迷や復旧復興関連事業の減少に伴う減収により、基準財政収入額が減少傾向にあったが、主要企業である輸出関連企業の業績の復調等による法人市民税や復興特区課税免除期間の終了等による固定資産税の増加により、基準財政収入額が増加（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しかしながら、今後も少子高齢化の影響等による人口減少などの税収のマイナス要因が見込まれることから、歳出経常経費の徹底的な削減を図るとともに、税収増加への施策の重点化など、収納率向上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歳入（経常的経費）では、主要企業の収益好調等により地方税の増（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207,990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千円）に繋がったものの、地方交付税（▲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116,898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千円）や臨時財政対策債（▲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26,900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千円）の減により、経常的収入全体で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320,954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千円の減少となった。歳出（経常的経費）では、令和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年度に繰上償還を実施したものの、近年の大型事業や災害復旧事業による公債費の増（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141,954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千円）に加え、昨今の物価高騰に伴う光熱水費や燃料費の増加による物件費の増（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千円）などにより、経常的支出全体では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59,112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この結果、前年度と比較して経常収支比率は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ポイント増加し、類似団体平均、全国平均及び岩手県平均を大きく上回っている。今後は、市税等の収入確保及び歳出の抑制に努めるとともに、公債費の繰上償還を実施し、経常収支比率の改善に努める。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66</xdr:row>
      <xdr:rowOff>138854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89123"/>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67</xdr:row>
      <xdr:rowOff>39794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89123"/>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39794</xdr:rowOff>
    </xdr:from>
    <xdr:to>
      <xdr:col>15</xdr:col>
      <xdr:colOff>82550</xdr:colOff>
      <xdr:row>67</xdr:row>
      <xdr:rowOff>96096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5269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74506</xdr:rowOff>
    </xdr:from>
    <xdr:to>
      <xdr:col>11</xdr:col>
      <xdr:colOff>31750</xdr:colOff>
      <xdr:row>67</xdr:row>
      <xdr:rowOff>96096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902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88054</xdr:rowOff>
    </xdr:from>
    <xdr:to>
      <xdr:col>23</xdr:col>
      <xdr:colOff>184150</xdr:colOff>
      <xdr:row>67</xdr:row>
      <xdr:rowOff>18204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155381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9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160444</xdr:rowOff>
    </xdr:from>
    <xdr:to>
      <xdr:col>15</xdr:col>
      <xdr:colOff>133350</xdr:colOff>
      <xdr:row>67</xdr:row>
      <xdr:rowOff>90594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75371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45296</xdr:rowOff>
    </xdr:from>
    <xdr:to>
      <xdr:col>11</xdr:col>
      <xdr:colOff>82550</xdr:colOff>
      <xdr:row>67</xdr:row>
      <xdr:rowOff>146896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131673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23706</xdr:rowOff>
    </xdr:from>
    <xdr:to>
      <xdr:col>7</xdr:col>
      <xdr:colOff>31750</xdr:colOff>
      <xdr:row>66</xdr:row>
      <xdr:rowOff>125306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110083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人件費は、定年退職者の増により退職手当組合負担金が増加（</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千円）したが、復興関連事業に従事していた任期付職員の減少等による職員給の減（▲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千円）をはじめ、議員報酬の減（▲</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4,492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千円）などにより、人件費全体として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85,318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千円の減少となった。物件費は、ふるさと便お届け事業（▲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138,546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千円）、上中島市営住宅解体事業（▲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千円）の減などにより、物件費全体として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168,758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ものの、類似団体平均等を大きく上回っている。復興事業への対応のため現状の人口規模と比して多い人件費や復興期間中に整備した施設の維持管理費の負担増など、今後は組織のスリム化による人員配置の効率化や公共施設の集約化を図り、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8604</xdr:rowOff>
    </xdr:from>
    <xdr:to>
      <xdr:col>23</xdr:col>
      <xdr:colOff>133350</xdr:colOff>
      <xdr:row>87</xdr:row>
      <xdr:rowOff>29848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924754"/>
          <a:ext cx="8382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145227</xdr:rowOff>
    </xdr:from>
    <xdr:to>
      <xdr:col>19</xdr:col>
      <xdr:colOff>133350</xdr:colOff>
      <xdr:row>87</xdr:row>
      <xdr:rowOff>29848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89927"/>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145227</xdr:rowOff>
    </xdr:from>
    <xdr:to>
      <xdr:col>15</xdr:col>
      <xdr:colOff>82550</xdr:colOff>
      <xdr:row>87</xdr:row>
      <xdr:rowOff>164581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889927"/>
          <a:ext cx="889000" cy="1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18714</xdr:rowOff>
    </xdr:from>
    <xdr:to>
      <xdr:col>11</xdr:col>
      <xdr:colOff>31750</xdr:colOff>
      <xdr:row>87</xdr:row>
      <xdr:rowOff>164581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63414"/>
          <a:ext cx="889000" cy="3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129254</xdr:rowOff>
    </xdr:from>
    <xdr:to>
      <xdr:col>23</xdr:col>
      <xdr:colOff>184150</xdr:colOff>
      <xdr:row>87</xdr:row>
      <xdr:rowOff>59404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101331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150498</xdr:rowOff>
    </xdr:from>
    <xdr:to>
      <xdr:col>19</xdr:col>
      <xdr:colOff>184150</xdr:colOff>
      <xdr:row>87</xdr:row>
      <xdr:rowOff>80648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65425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8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94427</xdr:rowOff>
    </xdr:from>
    <xdr:to>
      <xdr:col>15</xdr:col>
      <xdr:colOff>133350</xdr:colOff>
      <xdr:row>87</xdr:row>
      <xdr:rowOff>24577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9354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2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113781</xdr:rowOff>
    </xdr:from>
    <xdr:to>
      <xdr:col>11</xdr:col>
      <xdr:colOff>82550</xdr:colOff>
      <xdr:row>88</xdr:row>
      <xdr:rowOff>43931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28708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1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139364</xdr:rowOff>
    </xdr:from>
    <xdr:to>
      <xdr:col>7</xdr:col>
      <xdr:colOff>31750</xdr:colOff>
      <xdr:row>86</xdr:row>
      <xdr:rowOff>69514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54291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9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ラスパイレス指数は、前年度と比較してやや上昇しているものの、類似団体の平均並みであり、全国市平均を下回っている状況である。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今後は、人事評価結果の活用を図りながら、業績・能力に応じた職務・職責構造への転換を図り、給与体系の適正化に努める。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37306</xdr:rowOff>
    </xdr:from>
    <xdr:to>
      <xdr:col>81</xdr:col>
      <xdr:colOff>44450</xdr:colOff>
      <xdr:row>84</xdr:row>
      <xdr:rowOff>142875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9106"/>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118269</xdr:rowOff>
    </xdr:from>
    <xdr:to>
      <xdr:col>77</xdr:col>
      <xdr:colOff>44450</xdr:colOff>
      <xdr:row>84</xdr:row>
      <xdr:rowOff>37306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4861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83</xdr:row>
      <xdr:rowOff>118269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335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103188</xdr:rowOff>
    </xdr:from>
    <xdr:to>
      <xdr:col>68</xdr:col>
      <xdr:colOff>152400</xdr:colOff>
      <xdr:row>84</xdr:row>
      <xdr:rowOff>82550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3353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64152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157956</xdr:rowOff>
    </xdr:from>
    <xdr:to>
      <xdr:col>77</xdr:col>
      <xdr:colOff>95250</xdr:colOff>
      <xdr:row>84</xdr:row>
      <xdr:rowOff>88106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98283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5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67469</xdr:rowOff>
    </xdr:from>
    <xdr:to>
      <xdr:col>73</xdr:col>
      <xdr:colOff>44450</xdr:colOff>
      <xdr:row>83</xdr:row>
      <xdr:rowOff>169069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7796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52388</xdr:rowOff>
    </xdr:from>
    <xdr:to>
      <xdr:col>68</xdr:col>
      <xdr:colOff>203200</xdr:colOff>
      <xdr:row>83</xdr:row>
      <xdr:rowOff>153988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164165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東日本大震災からの復興経過において増加した各種施設や多様なサービスを維持するため、人口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人当たりの職員数は、類似団体平均、全国平均及び岩手県平均を上回る状況が続いているものの、定員適正化計画を上回る職員数の減によって減少傾向にある。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財政改革を一層推進することとし、組織のスリム化やアウトソーシングをはじめ民間活力の導入等について職員間で意識を合わせて取り組んでいくとともに、第３次釜石市人材育成計画に基づいて職員のモチベーションの向上を図ることで、人員減となっても市民サービスの向上を実現できる体制づく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51435</xdr:rowOff>
    </xdr:from>
    <xdr:to>
      <xdr:col>81</xdr:col>
      <xdr:colOff>44450</xdr:colOff>
      <xdr:row>64</xdr:row>
      <xdr:rowOff>87630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1024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52776</xdr:rowOff>
    </xdr:from>
    <xdr:to>
      <xdr:col>77</xdr:col>
      <xdr:colOff>44450</xdr:colOff>
      <xdr:row>64</xdr:row>
      <xdr:rowOff>87630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02557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52776</xdr:rowOff>
    </xdr:from>
    <xdr:to>
      <xdr:col>72</xdr:col>
      <xdr:colOff>203200</xdr:colOff>
      <xdr:row>64</xdr:row>
      <xdr:rowOff>111760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1025576"/>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111760</xdr:rowOff>
    </xdr:from>
    <xdr:to>
      <xdr:col>68</xdr:col>
      <xdr:colOff>152400</xdr:colOff>
      <xdr:row>64</xdr:row>
      <xdr:rowOff>149296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084560"/>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635</xdr:rowOff>
    </xdr:from>
    <xdr:to>
      <xdr:col>81</xdr:col>
      <xdr:colOff>95250</xdr:colOff>
      <xdr:row>64</xdr:row>
      <xdr:rowOff>102235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144162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36830</xdr:rowOff>
    </xdr:from>
    <xdr:to>
      <xdr:col>77</xdr:col>
      <xdr:colOff>95250</xdr:colOff>
      <xdr:row>64</xdr:row>
      <xdr:rowOff>138430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123207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1976</xdr:rowOff>
    </xdr:from>
    <xdr:to>
      <xdr:col>73</xdr:col>
      <xdr:colOff>44450</xdr:colOff>
      <xdr:row>64</xdr:row>
      <xdr:rowOff>103576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9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88353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0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60960</xdr:rowOff>
    </xdr:from>
    <xdr:to>
      <xdr:col>68</xdr:col>
      <xdr:colOff>203200</xdr:colOff>
      <xdr:row>64</xdr:row>
      <xdr:rowOff>162560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147337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98496</xdr:rowOff>
    </xdr:from>
    <xdr:to>
      <xdr:col>64</xdr:col>
      <xdr:colOff>152400</xdr:colOff>
      <xdr:row>65</xdr:row>
      <xdr:rowOff>28646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13423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学校給食センター整備事業など近年の大型事業に係る過疎対策事業債や令和元年の台風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号関連被害に係る災害復旧事業債の発行等により、前年度より元利償還金が増加し、単年度比率では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％に増加した。しかしながら、令和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年度に実施した繰上償還の効果もあり、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ヵ年平均値は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％に改善したものの、依然として類似団体平均、全国平均等を上回っている。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市庁舎の建設をはじめ、大規模事業が予定されているため、事業計画の整理や縮減に加えて、釜石市中期財政計画に基づき市債発行額をコントロールするとともに、公営企業債の元利償還に対する繰入金など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97536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1100"/>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107188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0620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8145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107188</xdr:rowOff>
    </xdr:from>
    <xdr:to>
      <xdr:col>77</xdr:col>
      <xdr:colOff>44450</xdr:colOff>
      <xdr:row>45</xdr:row>
      <xdr:rowOff>70866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65098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126492</xdr:rowOff>
    </xdr:from>
    <xdr:to>
      <xdr:col>72</xdr:col>
      <xdr:colOff>203200</xdr:colOff>
      <xdr:row>45</xdr:row>
      <xdr:rowOff>70866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6702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126492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5448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20066</xdr:rowOff>
    </xdr:from>
    <xdr:to>
      <xdr:col>73</xdr:col>
      <xdr:colOff>44450</xdr:colOff>
      <xdr:row>45</xdr:row>
      <xdr:rowOff>121666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106443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年度に実施した繰上償還により地方債現在高が減少したことで将来負担額が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26,632,512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千円まで減少し、震災復興特別交付税の精算金を含む財政調整基金の減少などにより、充当可能財源等も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27,350,977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千円に減少した。これにより、将来負担比率の算出式の分子全体が令和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1,501,716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718,465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円へと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783,251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震災復興特別交付税等の復興事業の精算処理が進むにつれ、充当可能基金が今後減少し、さらに人口減少等により税収の伸び悩みが避けられないことから、地方債や義務的経費の削減など財政健全化を図り、比率の上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67081</xdr:rowOff>
    </xdr:from>
    <xdr:to>
      <xdr:col>64</xdr:col>
      <xdr:colOff>152400</xdr:colOff>
      <xdr:row>14</xdr:row>
      <xdr:rowOff>168681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7408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3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30,343
440.35
22,000,009
21,754,713
175,417
10,521,063
18,914,038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ものの、東日本大震災からの復旧・復興事業への対応のためにマンパワーの確保が求められていたため、人口減少の流れに反して、当市の職員数は依然として多い状況にある。類似団体平均等を上回っていることから、直営で運営している公共施設のあり方の見直しに加えて、復興過程で膨らんだ事務事業の縮小を図るなど、組織のスリム化や人員配置の最適化により、人件費の抑制に繋げ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139700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4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133350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7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133350</xdr:rowOff>
    </xdr:from>
    <xdr:to>
      <xdr:col>15</xdr:col>
      <xdr:colOff>98425</xdr:colOff>
      <xdr:row>39</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77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8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88900</xdr:rowOff>
    </xdr:from>
    <xdr:to>
      <xdr:col>24</xdr:col>
      <xdr:colOff>76200</xdr:colOff>
      <xdr:row>39</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82550</xdr:rowOff>
    </xdr:from>
    <xdr:to>
      <xdr:col>15</xdr:col>
      <xdr:colOff>149225</xdr:colOff>
      <xdr:row>38</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44450</xdr:rowOff>
    </xdr:from>
    <xdr:to>
      <xdr:col>11</xdr:col>
      <xdr:colOff>60325</xdr:colOff>
      <xdr:row>39</xdr:row>
      <xdr:rowOff>146050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物件費全体では前年度より減少したものの、近年の原油価格や物価高騰の影響により、施設の維持管理費を中心に経常的な経費が増加し、経常経費充当一般財源も前年度比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％の増加となっているため、経常収支比率は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復興過程で整備した施設に加えて、老朽化したインフラの更新費用の増大など、震災前より維持管理経費が膨らんでいるため、公共施設の集約化や長寿命化などにより、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69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扶助費全体では前年度より減少したものの、経常経費充当一般財源は前年度比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21,154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％の増加となり、経常収支比率は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ポイント悪化したが、これは生活保護費や子ども・子育て支援給付事業などの増加によるものである。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状況にあり、今後も市単独の子ども医療給付費をはじめ子育て支援施策の拡充による扶助費の増加が見込まれるため、費用対効果の分析等に基づく事業の取捨選択により、財政負担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57</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介護保険事業会計繰出金が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49,492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千円、後期高齢者医療事業会計繰出金が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千円増加するなど、繰出金全体として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69,158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千円の増加となった。経常経費充当一般財源は、前年度比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31,787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％の増となり、その他の経常収支比率は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ポイントの増加となった。類似団体平均や全国平均等を下回っているものの、各事業会計の赤字補てん的な繰出金の増加が懸念されることから、事業計画の整理や縮減を図りつつ、抑制に努める。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0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釜石大槌地区行政事務組合負担金の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162,492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千円、復興事業宅地分譲収入返還金等の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千円の減少などにより、補助費等全体として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千円の減少となり、経常経費充当一般財源も前年度比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経常収支比率は全国平均等を上回っていることから、経常化した団体運営等に係る補助金や負担金の見直しに加えて、一部事務組合等に対する負担金については経費の精査により縮減を図るなど、コスト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22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146050</xdr:rowOff>
    </xdr:from>
    <xdr:to>
      <xdr:col>78</xdr:col>
      <xdr:colOff>69850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18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100330</xdr:rowOff>
    </xdr:from>
    <xdr:to>
      <xdr:col>73</xdr:col>
      <xdr:colOff>180975</xdr:colOff>
      <xdr:row>36</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72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73660</xdr:rowOff>
    </xdr:from>
    <xdr:to>
      <xdr:col>69</xdr:col>
      <xdr:colOff>92075</xdr:colOff>
      <xdr:row>36</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45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102870</xdr:rowOff>
    </xdr:from>
    <xdr:to>
      <xdr:col>82</xdr:col>
      <xdr:colOff>158750</xdr:colOff>
      <xdr:row>37</xdr:row>
      <xdr:rowOff>33020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74947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95250</xdr:rowOff>
    </xdr:from>
    <xdr:to>
      <xdr:col>74</xdr:col>
      <xdr:colOff>31750</xdr:colOff>
      <xdr:row>37</xdr:row>
      <xdr:rowOff>25400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49530</xdr:rowOff>
    </xdr:from>
    <xdr:to>
      <xdr:col>69</xdr:col>
      <xdr:colOff>142875</xdr:colOff>
      <xdr:row>36</xdr:row>
      <xdr:rowOff>151130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135907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年度に繰上償還を行ったものの、近年の大型事業や災害復旧事業の市債の償還により、過疎対策事業債が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173,449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千円、災害復旧事業債が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千円増加するなど、公債費全体として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137,377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千円の増加となった。また、経常経費充当一般財源は前年度から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ポイント悪化した。今後も新市庁舎の建設など大型事業が控えていることから、令和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年度に策定した釜石市中期財政計画に基づき、市債発行額を元金償還額の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％以下に抑えるなど、今後も事業計画の整理や縮減を図りつつ、公債費の抑制に努める。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446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79</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44652"/>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955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物件費については、施設や事務事業の統廃合により組織や職員配置の最適化を図り、経費の削減に繋げる。扶助費や補助費等については、交付基準の見直しをはじめ、費用対効果の分析に基づく資源の集中配分により、財政負担の抑制を図る。その他については、特に公営企業に対する負担金について、繰出基準に基づく厳密な繰出や公営企業会計の経営計画見直しによる料金の適正化など、経営の効率化を踏まえて負担金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22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629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629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161252</xdr:rowOff>
    </xdr:from>
    <xdr:to>
      <xdr:col>29</xdr:col>
      <xdr:colOff>127000</xdr:colOff>
      <xdr:row>13</xdr:row>
      <xdr:rowOff>161523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37727"/>
          <a:ext cx="647700" cy="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109117</xdr:rowOff>
    </xdr:from>
    <xdr:to>
      <xdr:col>26</xdr:col>
      <xdr:colOff>50800</xdr:colOff>
      <xdr:row>13</xdr:row>
      <xdr:rowOff>161523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385592"/>
          <a:ext cx="698500" cy="5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105373</xdr:rowOff>
    </xdr:from>
    <xdr:to>
      <xdr:col>22</xdr:col>
      <xdr:colOff>114300</xdr:colOff>
      <xdr:row>13</xdr:row>
      <xdr:rowOff>109117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381848"/>
          <a:ext cx="698500" cy="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105373</xdr:rowOff>
    </xdr:from>
    <xdr:to>
      <xdr:col>18</xdr:col>
      <xdr:colOff>177800</xdr:colOff>
      <xdr:row>13</xdr:row>
      <xdr:rowOff>167310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381848"/>
          <a:ext cx="698500" cy="6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110452</xdr:rowOff>
    </xdr:from>
    <xdr:to>
      <xdr:col>29</xdr:col>
      <xdr:colOff>177800</xdr:colOff>
      <xdr:row>14</xdr:row>
      <xdr:rowOff>40602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38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126979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3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110723</xdr:rowOff>
    </xdr:from>
    <xdr:to>
      <xdr:col>26</xdr:col>
      <xdr:colOff>101600</xdr:colOff>
      <xdr:row>14</xdr:row>
      <xdr:rowOff>40873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38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51050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58317</xdr:rowOff>
    </xdr:from>
    <xdr:to>
      <xdr:col>22</xdr:col>
      <xdr:colOff>165100</xdr:colOff>
      <xdr:row>13</xdr:row>
      <xdr:rowOff>159917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33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170094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54573</xdr:rowOff>
    </xdr:from>
    <xdr:to>
      <xdr:col>19</xdr:col>
      <xdr:colOff>38100</xdr:colOff>
      <xdr:row>13</xdr:row>
      <xdr:rowOff>156173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33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166350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09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116510</xdr:rowOff>
    </xdr:from>
    <xdr:to>
      <xdr:col>15</xdr:col>
      <xdr:colOff>101600</xdr:colOff>
      <xdr:row>14</xdr:row>
      <xdr:rowOff>46660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392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56837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1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265761</xdr:rowOff>
    </xdr:from>
    <xdr:to>
      <xdr:col>29</xdr:col>
      <xdr:colOff>127000</xdr:colOff>
      <xdr:row>34</xdr:row>
      <xdr:rowOff>330977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533211"/>
          <a:ext cx="647700" cy="65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136503</xdr:rowOff>
    </xdr:from>
    <xdr:to>
      <xdr:col>26</xdr:col>
      <xdr:colOff>50800</xdr:colOff>
      <xdr:row>34</xdr:row>
      <xdr:rowOff>330977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061053"/>
          <a:ext cx="698500" cy="53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136503</xdr:rowOff>
    </xdr:from>
    <xdr:to>
      <xdr:col>22</xdr:col>
      <xdr:colOff>114300</xdr:colOff>
      <xdr:row>33</xdr:row>
      <xdr:rowOff>314027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061053"/>
          <a:ext cx="698500" cy="177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314027</xdr:rowOff>
    </xdr:from>
    <xdr:to>
      <xdr:col>18</xdr:col>
      <xdr:colOff>177800</xdr:colOff>
      <xdr:row>34</xdr:row>
      <xdr:rowOff>74847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238577"/>
          <a:ext cx="698500" cy="103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214960</xdr:rowOff>
    </xdr:from>
    <xdr:to>
      <xdr:col>29</xdr:col>
      <xdr:colOff>177800</xdr:colOff>
      <xdr:row>34</xdr:row>
      <xdr:rowOff>316561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4824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60037</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32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280177</xdr:rowOff>
    </xdr:from>
    <xdr:to>
      <xdr:col>26</xdr:col>
      <xdr:colOff>101600</xdr:colOff>
      <xdr:row>35</xdr:row>
      <xdr:rowOff>38877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4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49054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1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85703</xdr:rowOff>
    </xdr:from>
    <xdr:to>
      <xdr:col>22</xdr:col>
      <xdr:colOff>165100</xdr:colOff>
      <xdr:row>33</xdr:row>
      <xdr:rowOff>187303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01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26030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77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263227</xdr:rowOff>
    </xdr:from>
    <xdr:to>
      <xdr:col>19</xdr:col>
      <xdr:colOff>38100</xdr:colOff>
      <xdr:row>34</xdr:row>
      <xdr:rowOff>21927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18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32104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59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24047</xdr:rowOff>
    </xdr:from>
    <xdr:to>
      <xdr:col>15</xdr:col>
      <xdr:colOff>101600</xdr:colOff>
      <xdr:row>34</xdr:row>
      <xdr:rowOff>125647</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29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135824</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06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30,343
440.35
22,000,009
21,754,713
175,417
10,521,063
18,914,038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40243</xdr:rowOff>
    </xdr:from>
    <xdr:to>
      <xdr:col>24</xdr:col>
      <xdr:colOff>63500</xdr:colOff>
      <xdr:row>33</xdr:row>
      <xdr:rowOff>40880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9809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140925</xdr:rowOff>
    </xdr:from>
    <xdr:to>
      <xdr:col>19</xdr:col>
      <xdr:colOff>177800</xdr:colOff>
      <xdr:row>33</xdr:row>
      <xdr:rowOff>40243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27325"/>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140925</xdr:rowOff>
    </xdr:from>
    <xdr:to>
      <xdr:col>15</xdr:col>
      <xdr:colOff>50800</xdr:colOff>
      <xdr:row>33</xdr:row>
      <xdr:rowOff>56310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27325"/>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56310</xdr:rowOff>
    </xdr:from>
    <xdr:to>
      <xdr:col>10</xdr:col>
      <xdr:colOff>114300</xdr:colOff>
      <xdr:row>33</xdr:row>
      <xdr:rowOff>114848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14160"/>
          <a:ext cx="889000" cy="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161530</xdr:rowOff>
    </xdr:from>
    <xdr:to>
      <xdr:col>24</xdr:col>
      <xdr:colOff>114300</xdr:colOff>
      <xdr:row>33</xdr:row>
      <xdr:rowOff>91680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12957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160893</xdr:rowOff>
    </xdr:from>
    <xdr:to>
      <xdr:col>20</xdr:col>
      <xdr:colOff>38100</xdr:colOff>
      <xdr:row>33</xdr:row>
      <xdr:rowOff>91043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107570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2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90125</xdr:rowOff>
    </xdr:from>
    <xdr:to>
      <xdr:col>15</xdr:col>
      <xdr:colOff>101600</xdr:colOff>
      <xdr:row>33</xdr:row>
      <xdr:rowOff>20275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36802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5510</xdr:rowOff>
    </xdr:from>
    <xdr:to>
      <xdr:col>10</xdr:col>
      <xdr:colOff>165100</xdr:colOff>
      <xdr:row>33</xdr:row>
      <xdr:rowOff>107110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123637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3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64048</xdr:rowOff>
    </xdr:from>
    <xdr:to>
      <xdr:col>6</xdr:col>
      <xdr:colOff>38100</xdr:colOff>
      <xdr:row>33</xdr:row>
      <xdr:rowOff>165648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2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10725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9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158747</xdr:rowOff>
    </xdr:from>
    <xdr:to>
      <xdr:col>24</xdr:col>
      <xdr:colOff>63500</xdr:colOff>
      <xdr:row>54</xdr:row>
      <xdr:rowOff>4314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245597"/>
          <a:ext cx="8382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158747</xdr:rowOff>
    </xdr:from>
    <xdr:to>
      <xdr:col>19</xdr:col>
      <xdr:colOff>177800</xdr:colOff>
      <xdr:row>54</xdr:row>
      <xdr:rowOff>71687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45597"/>
          <a:ext cx="889000" cy="8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181</xdr:rowOff>
    </xdr:from>
    <xdr:to>
      <xdr:col>15</xdr:col>
      <xdr:colOff>50800</xdr:colOff>
      <xdr:row>54</xdr:row>
      <xdr:rowOff>71687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087031"/>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181</xdr:rowOff>
    </xdr:from>
    <xdr:to>
      <xdr:col>10</xdr:col>
      <xdr:colOff>114300</xdr:colOff>
      <xdr:row>54</xdr:row>
      <xdr:rowOff>164060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087031"/>
          <a:ext cx="889000" cy="33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124964</xdr:rowOff>
    </xdr:from>
    <xdr:to>
      <xdr:col>24</xdr:col>
      <xdr:colOff>114300</xdr:colOff>
      <xdr:row>54</xdr:row>
      <xdr:rowOff>55114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147841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107947</xdr:rowOff>
    </xdr:from>
    <xdr:to>
      <xdr:col>20</xdr:col>
      <xdr:colOff>38100</xdr:colOff>
      <xdr:row>54</xdr:row>
      <xdr:rowOff>38097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54624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7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20887</xdr:rowOff>
    </xdr:from>
    <xdr:to>
      <xdr:col>15</xdr:col>
      <xdr:colOff>101600</xdr:colOff>
      <xdr:row>54</xdr:row>
      <xdr:rowOff>122487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139014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5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120831</xdr:rowOff>
    </xdr:from>
    <xdr:to>
      <xdr:col>10</xdr:col>
      <xdr:colOff>165100</xdr:colOff>
      <xdr:row>53</xdr:row>
      <xdr:rowOff>50981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67508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81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113260</xdr:rowOff>
    </xdr:from>
    <xdr:to>
      <xdr:col>6</xdr:col>
      <xdr:colOff>38100</xdr:colOff>
      <xdr:row>55</xdr:row>
      <xdr:rowOff>43410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59937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4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50088</xdr:rowOff>
    </xdr:from>
    <xdr:to>
      <xdr:col>24</xdr:col>
      <xdr:colOff>63500</xdr:colOff>
      <xdr:row>78</xdr:row>
      <xdr:rowOff>56924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23188"/>
          <a:ext cx="8382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50088</xdr:rowOff>
    </xdr:from>
    <xdr:to>
      <xdr:col>19</xdr:col>
      <xdr:colOff>177800</xdr:colOff>
      <xdr:row>78</xdr:row>
      <xdr:rowOff>72423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23188"/>
          <a:ext cx="8890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70045</xdr:rowOff>
    </xdr:from>
    <xdr:to>
      <xdr:col>15</xdr:col>
      <xdr:colOff>50800</xdr:colOff>
      <xdr:row>78</xdr:row>
      <xdr:rowOff>72423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3145"/>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55643</xdr:rowOff>
    </xdr:from>
    <xdr:to>
      <xdr:col>10</xdr:col>
      <xdr:colOff>114300</xdr:colOff>
      <xdr:row>78</xdr:row>
      <xdr:rowOff>70045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287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6124</xdr:rowOff>
    </xdr:from>
    <xdr:to>
      <xdr:col>24</xdr:col>
      <xdr:colOff>114300</xdr:colOff>
      <xdr:row>78</xdr:row>
      <xdr:rowOff>107724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92501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170738</xdr:rowOff>
    </xdr:from>
    <xdr:to>
      <xdr:col>20</xdr:col>
      <xdr:colOff>38100</xdr:colOff>
      <xdr:row>78</xdr:row>
      <xdr:rowOff>100888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92015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21623</xdr:rowOff>
    </xdr:from>
    <xdr:to>
      <xdr:col>15</xdr:col>
      <xdr:colOff>101600</xdr:colOff>
      <xdr:row>78</xdr:row>
      <xdr:rowOff>123223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114350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19245</xdr:rowOff>
    </xdr:from>
    <xdr:to>
      <xdr:col>10</xdr:col>
      <xdr:colOff>165100</xdr:colOff>
      <xdr:row>78</xdr:row>
      <xdr:rowOff>120845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111972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4843</xdr:rowOff>
    </xdr:from>
    <xdr:to>
      <xdr:col>6</xdr:col>
      <xdr:colOff>38100</xdr:colOff>
      <xdr:row>78</xdr:row>
      <xdr:rowOff>106443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97570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445</xdr:rowOff>
    </xdr:from>
    <xdr:to>
      <xdr:col>24</xdr:col>
      <xdr:colOff>63500</xdr:colOff>
      <xdr:row>94</xdr:row>
      <xdr:rowOff>31305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16745"/>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445</xdr:rowOff>
    </xdr:from>
    <xdr:to>
      <xdr:col>19</xdr:col>
      <xdr:colOff>177800</xdr:colOff>
      <xdr:row>95</xdr:row>
      <xdr:rowOff>125158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16745"/>
          <a:ext cx="889000" cy="2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125158</xdr:rowOff>
    </xdr:from>
    <xdr:to>
      <xdr:col>15</xdr:col>
      <xdr:colOff>50800</xdr:colOff>
      <xdr:row>95</xdr:row>
      <xdr:rowOff>161176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12908"/>
          <a:ext cx="8890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161176</xdr:rowOff>
    </xdr:from>
    <xdr:to>
      <xdr:col>10</xdr:col>
      <xdr:colOff>114300</xdr:colOff>
      <xdr:row>96</xdr:row>
      <xdr:rowOff>45886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48926"/>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151955</xdr:rowOff>
    </xdr:from>
    <xdr:to>
      <xdr:col>24</xdr:col>
      <xdr:colOff>114300</xdr:colOff>
      <xdr:row>94</xdr:row>
      <xdr:rowOff>82105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3382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9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121095</xdr:rowOff>
    </xdr:from>
    <xdr:to>
      <xdr:col>20</xdr:col>
      <xdr:colOff>38100</xdr:colOff>
      <xdr:row>94</xdr:row>
      <xdr:rowOff>51245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67772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4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74358</xdr:rowOff>
    </xdr:from>
    <xdr:to>
      <xdr:col>15</xdr:col>
      <xdr:colOff>101600</xdr:colOff>
      <xdr:row>96</xdr:row>
      <xdr:rowOff>4508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21035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1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110376</xdr:rowOff>
    </xdr:from>
    <xdr:to>
      <xdr:col>10</xdr:col>
      <xdr:colOff>165100</xdr:colOff>
      <xdr:row>96</xdr:row>
      <xdr:rowOff>40526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57053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1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166536</xdr:rowOff>
    </xdr:from>
    <xdr:to>
      <xdr:col>6</xdr:col>
      <xdr:colOff>38100</xdr:colOff>
      <xdr:row>96</xdr:row>
      <xdr:rowOff>96686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113213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22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33547</xdr:rowOff>
    </xdr:from>
    <xdr:to>
      <xdr:col>55</xdr:col>
      <xdr:colOff>0</xdr:colOff>
      <xdr:row>35</xdr:row>
      <xdr:rowOff>47606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34297"/>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133157</xdr:rowOff>
    </xdr:from>
    <xdr:to>
      <xdr:col>50</xdr:col>
      <xdr:colOff>114300</xdr:colOff>
      <xdr:row>35</xdr:row>
      <xdr:rowOff>47606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276657"/>
          <a:ext cx="889000" cy="7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133157</xdr:rowOff>
    </xdr:from>
    <xdr:to>
      <xdr:col>45</xdr:col>
      <xdr:colOff>177800</xdr:colOff>
      <xdr:row>34</xdr:row>
      <xdr:rowOff>23352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276657"/>
          <a:ext cx="889000" cy="57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95585</xdr:rowOff>
    </xdr:from>
    <xdr:to>
      <xdr:col>41</xdr:col>
      <xdr:colOff>50800</xdr:colOff>
      <xdr:row>34</xdr:row>
      <xdr:rowOff>23352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5581985"/>
          <a:ext cx="889000" cy="2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41637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70235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154197</xdr:rowOff>
    </xdr:from>
    <xdr:to>
      <xdr:col>55</xdr:col>
      <xdr:colOff>50800</xdr:colOff>
      <xdr:row>35</xdr:row>
      <xdr:rowOff>84347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5624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3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168256</xdr:rowOff>
    </xdr:from>
    <xdr:to>
      <xdr:col>50</xdr:col>
      <xdr:colOff>165100</xdr:colOff>
      <xdr:row>35</xdr:row>
      <xdr:rowOff>98406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114933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7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82357</xdr:rowOff>
    </xdr:from>
    <xdr:to>
      <xdr:col>46</xdr:col>
      <xdr:colOff>38100</xdr:colOff>
      <xdr:row>31</xdr:row>
      <xdr:rowOff>12507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2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29034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00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144002</xdr:rowOff>
    </xdr:from>
    <xdr:to>
      <xdr:col>41</xdr:col>
      <xdr:colOff>101600</xdr:colOff>
      <xdr:row>34</xdr:row>
      <xdr:rowOff>74152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90679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57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44785</xdr:rowOff>
    </xdr:from>
    <xdr:to>
      <xdr:col>36</xdr:col>
      <xdr:colOff>165100</xdr:colOff>
      <xdr:row>32</xdr:row>
      <xdr:rowOff>146385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5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162912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30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40737</xdr:rowOff>
    </xdr:from>
    <xdr:to>
      <xdr:col>54</xdr:col>
      <xdr:colOff>189865</xdr:colOff>
      <xdr:row>58</xdr:row>
      <xdr:rowOff>88498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9641937"/>
          <a:ext cx="1270" cy="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92325</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88498</xdr:rowOff>
    </xdr:from>
    <xdr:to>
      <xdr:col>55</xdr:col>
      <xdr:colOff>88900</xdr:colOff>
      <xdr:row>58</xdr:row>
      <xdr:rowOff>88498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3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158864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94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40737</xdr:rowOff>
    </xdr:from>
    <xdr:to>
      <xdr:col>55</xdr:col>
      <xdr:colOff>88900</xdr:colOff>
      <xdr:row>56</xdr:row>
      <xdr:rowOff>40737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6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21520</xdr:rowOff>
    </xdr:from>
    <xdr:to>
      <xdr:col>55</xdr:col>
      <xdr:colOff>0</xdr:colOff>
      <xdr:row>58</xdr:row>
      <xdr:rowOff>67915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65620"/>
          <a:ext cx="8382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126842</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28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103965</xdr:rowOff>
    </xdr:from>
    <xdr:to>
      <xdr:col>55</xdr:col>
      <xdr:colOff>50800</xdr:colOff>
      <xdr:row>58</xdr:row>
      <xdr:rowOff>34115</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7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28610</xdr:rowOff>
    </xdr:from>
    <xdr:to>
      <xdr:col>50</xdr:col>
      <xdr:colOff>114300</xdr:colOff>
      <xdr:row>58</xdr:row>
      <xdr:rowOff>21520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29810"/>
          <a:ext cx="889000" cy="3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101235</xdr:rowOff>
    </xdr:from>
    <xdr:to>
      <xdr:col>50</xdr:col>
      <xdr:colOff>165100</xdr:colOff>
      <xdr:row>58</xdr:row>
      <xdr:rowOff>31385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47912</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109342</xdr:rowOff>
    </xdr:from>
    <xdr:to>
      <xdr:col>45</xdr:col>
      <xdr:colOff>177800</xdr:colOff>
      <xdr:row>56</xdr:row>
      <xdr:rowOff>28610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8853292"/>
          <a:ext cx="889000" cy="77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85821</xdr:rowOff>
    </xdr:from>
    <xdr:to>
      <xdr:col>46</xdr:col>
      <xdr:colOff>38100</xdr:colOff>
      <xdr:row>58</xdr:row>
      <xdr:rowOff>15971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7098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9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150874</xdr:rowOff>
    </xdr:from>
    <xdr:to>
      <xdr:col>41</xdr:col>
      <xdr:colOff>50800</xdr:colOff>
      <xdr:row>51</xdr:row>
      <xdr:rowOff>109342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8723374"/>
          <a:ext cx="889000" cy="1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89858</xdr:rowOff>
    </xdr:from>
    <xdr:to>
      <xdr:col>41</xdr:col>
      <xdr:colOff>101600</xdr:colOff>
      <xdr:row>58</xdr:row>
      <xdr:rowOff>20008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100950</xdr:rowOff>
    </xdr:from>
    <xdr:to>
      <xdr:col>36</xdr:col>
      <xdr:colOff>165100</xdr:colOff>
      <xdr:row>58</xdr:row>
      <xdr:rowOff>31100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22227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17115</xdr:rowOff>
    </xdr:from>
    <xdr:to>
      <xdr:col>55</xdr:col>
      <xdr:colOff>50800</xdr:colOff>
      <xdr:row>58</xdr:row>
      <xdr:rowOff>118715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103492</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142170</xdr:rowOff>
    </xdr:from>
    <xdr:to>
      <xdr:col>50</xdr:col>
      <xdr:colOff>165100</xdr:colOff>
      <xdr:row>58</xdr:row>
      <xdr:rowOff>72320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63447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0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149260</xdr:rowOff>
    </xdr:from>
    <xdr:to>
      <xdr:col>46</xdr:col>
      <xdr:colOff>38100</xdr:colOff>
      <xdr:row>56</xdr:row>
      <xdr:rowOff>79410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95937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58542</xdr:rowOff>
    </xdr:from>
    <xdr:to>
      <xdr:col>41</xdr:col>
      <xdr:colOff>101600</xdr:colOff>
      <xdr:row>51</xdr:row>
      <xdr:rowOff>160142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88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5219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57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100074</xdr:rowOff>
    </xdr:from>
    <xdr:to>
      <xdr:col>36</xdr:col>
      <xdr:colOff>165100</xdr:colOff>
      <xdr:row>51</xdr:row>
      <xdr:rowOff>30224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86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46751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844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14162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3215812"/>
          <a:ext cx="1270" cy="29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154251</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132289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99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14162</xdr:rowOff>
    </xdr:from>
    <xdr:to>
      <xdr:col>55</xdr:col>
      <xdr:colOff>88900</xdr:colOff>
      <xdr:row>77</xdr:row>
      <xdr:rowOff>14162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21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88871</xdr:rowOff>
    </xdr:from>
    <xdr:to>
      <xdr:col>55</xdr:col>
      <xdr:colOff>0</xdr:colOff>
      <xdr:row>78</xdr:row>
      <xdr:rowOff>122208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61971"/>
          <a:ext cx="8382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71700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73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48823</xdr:rowOff>
    </xdr:from>
    <xdr:to>
      <xdr:col>55</xdr:col>
      <xdr:colOff>50800</xdr:colOff>
      <xdr:row>78</xdr:row>
      <xdr:rowOff>150423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4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36023</xdr:rowOff>
    </xdr:from>
    <xdr:to>
      <xdr:col>50</xdr:col>
      <xdr:colOff>114300</xdr:colOff>
      <xdr:row>78</xdr:row>
      <xdr:rowOff>88871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37673"/>
          <a:ext cx="889000" cy="22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44538</xdr:rowOff>
    </xdr:from>
    <xdr:to>
      <xdr:col>50</xdr:col>
      <xdr:colOff>165100</xdr:colOff>
      <xdr:row>78</xdr:row>
      <xdr:rowOff>146138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4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137265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5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28577</xdr:rowOff>
    </xdr:from>
    <xdr:to>
      <xdr:col>45</xdr:col>
      <xdr:colOff>177800</xdr:colOff>
      <xdr:row>77</xdr:row>
      <xdr:rowOff>36023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2544427"/>
          <a:ext cx="889000" cy="69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39774</xdr:rowOff>
    </xdr:from>
    <xdr:to>
      <xdr:col>46</xdr:col>
      <xdr:colOff>38100</xdr:colOff>
      <xdr:row>78</xdr:row>
      <xdr:rowOff>141374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4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132501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50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157691</xdr:rowOff>
    </xdr:from>
    <xdr:to>
      <xdr:col>41</xdr:col>
      <xdr:colOff>50800</xdr:colOff>
      <xdr:row>73</xdr:row>
      <xdr:rowOff>28577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330641"/>
          <a:ext cx="889000" cy="2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41428</xdr:rowOff>
    </xdr:from>
    <xdr:to>
      <xdr:col>41</xdr:col>
      <xdr:colOff>101600</xdr:colOff>
      <xdr:row>78</xdr:row>
      <xdr:rowOff>143028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4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134155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5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42072</xdr:rowOff>
    </xdr:from>
    <xdr:to>
      <xdr:col>36</xdr:col>
      <xdr:colOff>165100</xdr:colOff>
      <xdr:row>78</xdr:row>
      <xdr:rowOff>143672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134799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5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71408</xdr:rowOff>
    </xdr:from>
    <xdr:to>
      <xdr:col>55</xdr:col>
      <xdr:colOff>50800</xdr:colOff>
      <xdr:row>79</xdr:row>
      <xdr:rowOff>1558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27252</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38071</xdr:rowOff>
    </xdr:from>
    <xdr:to>
      <xdr:col>50</xdr:col>
      <xdr:colOff>165100</xdr:colOff>
      <xdr:row>78</xdr:row>
      <xdr:rowOff>139671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1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156198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156673</xdr:rowOff>
    </xdr:from>
    <xdr:to>
      <xdr:col>46</xdr:col>
      <xdr:colOff>38100</xdr:colOff>
      <xdr:row>77</xdr:row>
      <xdr:rowOff>86823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103350</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96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149227</xdr:rowOff>
    </xdr:from>
    <xdr:to>
      <xdr:col>41</xdr:col>
      <xdr:colOff>101600</xdr:colOff>
      <xdr:row>73</xdr:row>
      <xdr:rowOff>79377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49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95904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26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106891</xdr:rowOff>
    </xdr:from>
    <xdr:to>
      <xdr:col>36</xdr:col>
      <xdr:colOff>165100</xdr:colOff>
      <xdr:row>72</xdr:row>
      <xdr:rowOff>37041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2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53568</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05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27786</xdr:rowOff>
    </xdr:from>
    <xdr:to>
      <xdr:col>55</xdr:col>
      <xdr:colOff>0</xdr:colOff>
      <xdr:row>98</xdr:row>
      <xdr:rowOff>96638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29886"/>
          <a:ext cx="838200" cy="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111139</xdr:rowOff>
    </xdr:from>
    <xdr:to>
      <xdr:col>50</xdr:col>
      <xdr:colOff>114300</xdr:colOff>
      <xdr:row>98</xdr:row>
      <xdr:rowOff>27786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70339"/>
          <a:ext cx="889000" cy="2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111139</xdr:rowOff>
    </xdr:from>
    <xdr:to>
      <xdr:col>45</xdr:col>
      <xdr:colOff>177800</xdr:colOff>
      <xdr:row>97</xdr:row>
      <xdr:rowOff>103825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70339"/>
          <a:ext cx="889000" cy="1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103825</xdr:rowOff>
    </xdr:from>
    <xdr:to>
      <xdr:col>41</xdr:col>
      <xdr:colOff>50800</xdr:colOff>
      <xdr:row>98</xdr:row>
      <xdr:rowOff>62819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34475"/>
          <a:ext cx="889000" cy="13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45838</xdr:rowOff>
    </xdr:from>
    <xdr:to>
      <xdr:col>55</xdr:col>
      <xdr:colOff>50800</xdr:colOff>
      <xdr:row>98</xdr:row>
      <xdr:rowOff>147438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132215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148436</xdr:rowOff>
    </xdr:from>
    <xdr:to>
      <xdr:col>50</xdr:col>
      <xdr:colOff>165100</xdr:colOff>
      <xdr:row>98</xdr:row>
      <xdr:rowOff>78586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69713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60339</xdr:rowOff>
    </xdr:from>
    <xdr:to>
      <xdr:col>46</xdr:col>
      <xdr:colOff>38100</xdr:colOff>
      <xdr:row>96</xdr:row>
      <xdr:rowOff>161939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153066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53025</xdr:rowOff>
    </xdr:from>
    <xdr:to>
      <xdr:col>41</xdr:col>
      <xdr:colOff>101600</xdr:colOff>
      <xdr:row>97</xdr:row>
      <xdr:rowOff>154625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145752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12019</xdr:rowOff>
    </xdr:from>
    <xdr:to>
      <xdr:col>36</xdr:col>
      <xdr:colOff>165100</xdr:colOff>
      <xdr:row>98</xdr:row>
      <xdr:rowOff>113619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104746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43243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6386893"/>
          <a:ext cx="1269" cy="34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54944</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161370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6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43243</xdr:rowOff>
    </xdr:from>
    <xdr:to>
      <xdr:col>86</xdr:col>
      <xdr:colOff>25400</xdr:colOff>
      <xdr:row>37</xdr:row>
      <xdr:rowOff>43243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38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145821</xdr:rowOff>
    </xdr:from>
    <xdr:to>
      <xdr:col>85</xdr:col>
      <xdr:colOff>127000</xdr:colOff>
      <xdr:row>38</xdr:row>
      <xdr:rowOff>42900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318021"/>
          <a:ext cx="838200" cy="2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99395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120968</xdr:rowOff>
    </xdr:from>
    <xdr:to>
      <xdr:col>85</xdr:col>
      <xdr:colOff>177800</xdr:colOff>
      <xdr:row>39</xdr:row>
      <xdr:rowOff>51118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102248</xdr:rowOff>
    </xdr:from>
    <xdr:to>
      <xdr:col>81</xdr:col>
      <xdr:colOff>50800</xdr:colOff>
      <xdr:row>36</xdr:row>
      <xdr:rowOff>145821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102998"/>
          <a:ext cx="889000" cy="2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113373</xdr:rowOff>
    </xdr:from>
    <xdr:to>
      <xdr:col>81</xdr:col>
      <xdr:colOff>101600</xdr:colOff>
      <xdr:row>39</xdr:row>
      <xdr:rowOff>43523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2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34650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65875</xdr:rowOff>
    </xdr:from>
    <xdr:to>
      <xdr:col>76</xdr:col>
      <xdr:colOff>114300</xdr:colOff>
      <xdr:row>35</xdr:row>
      <xdr:rowOff>102248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5209375"/>
          <a:ext cx="889000" cy="8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83223</xdr:rowOff>
    </xdr:from>
    <xdr:to>
      <xdr:col>76</xdr:col>
      <xdr:colOff>165100</xdr:colOff>
      <xdr:row>39</xdr:row>
      <xdr:rowOff>13373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4500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65875</xdr:rowOff>
    </xdr:from>
    <xdr:to>
      <xdr:col>71</xdr:col>
      <xdr:colOff>177800</xdr:colOff>
      <xdr:row>33</xdr:row>
      <xdr:rowOff>108306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5209375"/>
          <a:ext cx="889000" cy="5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83693</xdr:rowOff>
    </xdr:from>
    <xdr:to>
      <xdr:col>72</xdr:col>
      <xdr:colOff>38100</xdr:colOff>
      <xdr:row>39</xdr:row>
      <xdr:rowOff>13843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93129</xdr:rowOff>
    </xdr:from>
    <xdr:to>
      <xdr:col>67</xdr:col>
      <xdr:colOff>101600</xdr:colOff>
      <xdr:row>39</xdr:row>
      <xdr:rowOff>23279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14406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163550</xdr:rowOff>
    </xdr:from>
    <xdr:to>
      <xdr:col>85</xdr:col>
      <xdr:colOff>177800</xdr:colOff>
      <xdr:row>38</xdr:row>
      <xdr:rowOff>93700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14977</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95021</xdr:rowOff>
    </xdr:from>
    <xdr:to>
      <xdr:col>81</xdr:col>
      <xdr:colOff>101600</xdr:colOff>
      <xdr:row>37</xdr:row>
      <xdr:rowOff>25171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41698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0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51448</xdr:rowOff>
    </xdr:from>
    <xdr:to>
      <xdr:col>76</xdr:col>
      <xdr:colOff>165100</xdr:colOff>
      <xdr:row>35</xdr:row>
      <xdr:rowOff>153048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0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169575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58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15075</xdr:rowOff>
    </xdr:from>
    <xdr:to>
      <xdr:col>72</xdr:col>
      <xdr:colOff>38100</xdr:colOff>
      <xdr:row>30</xdr:row>
      <xdr:rowOff>116675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51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133202</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03795" y="4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57506</xdr:rowOff>
    </xdr:from>
    <xdr:to>
      <xdr:col>67</xdr:col>
      <xdr:colOff>101600</xdr:colOff>
      <xdr:row>33</xdr:row>
      <xdr:rowOff>159106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57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4183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54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46439</xdr:rowOff>
    </xdr:from>
    <xdr:to>
      <xdr:col>85</xdr:col>
      <xdr:colOff>126364</xdr:colOff>
      <xdr:row>78</xdr:row>
      <xdr:rowOff>123165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733739"/>
          <a:ext cx="1269" cy="7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126992</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123165</xdr:rowOff>
    </xdr:from>
    <xdr:to>
      <xdr:col>86</xdr:col>
      <xdr:colOff>25400</xdr:colOff>
      <xdr:row>78</xdr:row>
      <xdr:rowOff>123165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96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164566</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50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46439</xdr:rowOff>
    </xdr:from>
    <xdr:to>
      <xdr:col>86</xdr:col>
      <xdr:colOff>25400</xdr:colOff>
      <xdr:row>74</xdr:row>
      <xdr:rowOff>46439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73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45022</xdr:rowOff>
    </xdr:from>
    <xdr:to>
      <xdr:col>85</xdr:col>
      <xdr:colOff>127000</xdr:colOff>
      <xdr:row>76</xdr:row>
      <xdr:rowOff>91252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75222"/>
          <a:ext cx="838200" cy="4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58267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8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79840</xdr:rowOff>
    </xdr:from>
    <xdr:to>
      <xdr:col>85</xdr:col>
      <xdr:colOff>177800</xdr:colOff>
      <xdr:row>77</xdr:row>
      <xdr:rowOff>9990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73078</xdr:rowOff>
    </xdr:from>
    <xdr:to>
      <xdr:col>81</xdr:col>
      <xdr:colOff>50800</xdr:colOff>
      <xdr:row>76</xdr:row>
      <xdr:rowOff>91252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074578"/>
          <a:ext cx="889000" cy="10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83345</xdr:rowOff>
    </xdr:from>
    <xdr:to>
      <xdr:col>81</xdr:col>
      <xdr:colOff>101600</xdr:colOff>
      <xdr:row>77</xdr:row>
      <xdr:rowOff>13495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4622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0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73078</xdr:rowOff>
    </xdr:from>
    <xdr:to>
      <xdr:col>76</xdr:col>
      <xdr:colOff>114300</xdr:colOff>
      <xdr:row>76</xdr:row>
      <xdr:rowOff>17895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074578"/>
          <a:ext cx="889000" cy="9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89990</xdr:rowOff>
    </xdr:from>
    <xdr:to>
      <xdr:col>76</xdr:col>
      <xdr:colOff>165100</xdr:colOff>
      <xdr:row>77</xdr:row>
      <xdr:rowOff>20140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11267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17895</xdr:rowOff>
    </xdr:from>
    <xdr:to>
      <xdr:col>71</xdr:col>
      <xdr:colOff>177800</xdr:colOff>
      <xdr:row>76</xdr:row>
      <xdr:rowOff>22481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48095"/>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115540</xdr:rowOff>
    </xdr:from>
    <xdr:to>
      <xdr:col>72</xdr:col>
      <xdr:colOff>38100</xdr:colOff>
      <xdr:row>77</xdr:row>
      <xdr:rowOff>45690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36817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124250</xdr:rowOff>
    </xdr:from>
    <xdr:to>
      <xdr:col>67</xdr:col>
      <xdr:colOff>101600</xdr:colOff>
      <xdr:row>77</xdr:row>
      <xdr:rowOff>54400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165672</xdr:rowOff>
    </xdr:from>
    <xdr:to>
      <xdr:col>85</xdr:col>
      <xdr:colOff>177800</xdr:colOff>
      <xdr:row>76</xdr:row>
      <xdr:rowOff>95822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17098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40452</xdr:rowOff>
    </xdr:from>
    <xdr:to>
      <xdr:col>81</xdr:col>
      <xdr:colOff>101600</xdr:colOff>
      <xdr:row>76</xdr:row>
      <xdr:rowOff>142052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158579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22278</xdr:rowOff>
    </xdr:from>
    <xdr:to>
      <xdr:col>76</xdr:col>
      <xdr:colOff>165100</xdr:colOff>
      <xdr:row>70</xdr:row>
      <xdr:rowOff>123878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0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140405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179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138544</xdr:rowOff>
    </xdr:from>
    <xdr:to>
      <xdr:col>72</xdr:col>
      <xdr:colOff>38100</xdr:colOff>
      <xdr:row>76</xdr:row>
      <xdr:rowOff>68693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143132</xdr:rowOff>
    </xdr:from>
    <xdr:to>
      <xdr:col>67</xdr:col>
      <xdr:colOff>101600</xdr:colOff>
      <xdr:row>76</xdr:row>
      <xdr:rowOff>73282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89809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77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6604</xdr:rowOff>
    </xdr:from>
    <xdr:to>
      <xdr:col>85</xdr:col>
      <xdr:colOff>126364</xdr:colOff>
      <xdr:row>98</xdr:row>
      <xdr:rowOff>137999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6465804"/>
          <a:ext cx="1269" cy="47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141826</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4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137999</xdr:rowOff>
    </xdr:from>
    <xdr:to>
      <xdr:col>86</xdr:col>
      <xdr:colOff>25400</xdr:colOff>
      <xdr:row>98</xdr:row>
      <xdr:rowOff>137999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124731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62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6604</xdr:rowOff>
    </xdr:from>
    <xdr:to>
      <xdr:col>86</xdr:col>
      <xdr:colOff>25400</xdr:colOff>
      <xdr:row>96</xdr:row>
      <xdr:rowOff>6604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4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13888</xdr:rowOff>
    </xdr:from>
    <xdr:to>
      <xdr:col>85</xdr:col>
      <xdr:colOff>127000</xdr:colOff>
      <xdr:row>98</xdr:row>
      <xdr:rowOff>38733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15988"/>
          <a:ext cx="8382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163947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2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141070</xdr:rowOff>
    </xdr:from>
    <xdr:to>
      <xdr:col>85</xdr:col>
      <xdr:colOff>177800</xdr:colOff>
      <xdr:row>98</xdr:row>
      <xdr:rowOff>71220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7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115802</xdr:rowOff>
    </xdr:from>
    <xdr:to>
      <xdr:col>81</xdr:col>
      <xdr:colOff>50800</xdr:colOff>
      <xdr:row>98</xdr:row>
      <xdr:rowOff>13888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403552"/>
          <a:ext cx="889000" cy="4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127209</xdr:rowOff>
    </xdr:from>
    <xdr:to>
      <xdr:col>81</xdr:col>
      <xdr:colOff>101600</xdr:colOff>
      <xdr:row>98</xdr:row>
      <xdr:rowOff>57359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73886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45786</xdr:rowOff>
    </xdr:from>
    <xdr:to>
      <xdr:col>76</xdr:col>
      <xdr:colOff>114300</xdr:colOff>
      <xdr:row>95</xdr:row>
      <xdr:rowOff>115802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5647736"/>
          <a:ext cx="889000" cy="7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163085</xdr:rowOff>
    </xdr:from>
    <xdr:to>
      <xdr:col>76</xdr:col>
      <xdr:colOff>165100</xdr:colOff>
      <xdr:row>98</xdr:row>
      <xdr:rowOff>93235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9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84362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8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45786</xdr:rowOff>
    </xdr:from>
    <xdr:to>
      <xdr:col>71</xdr:col>
      <xdr:colOff>177800</xdr:colOff>
      <xdr:row>93</xdr:row>
      <xdr:rowOff>20938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5647736"/>
          <a:ext cx="889000" cy="3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18710</xdr:rowOff>
    </xdr:from>
    <xdr:to>
      <xdr:col>72</xdr:col>
      <xdr:colOff>38100</xdr:colOff>
      <xdr:row>98</xdr:row>
      <xdr:rowOff>120310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111437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1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28811</xdr:rowOff>
    </xdr:from>
    <xdr:to>
      <xdr:col>67</xdr:col>
      <xdr:colOff>101600</xdr:colOff>
      <xdr:row>98</xdr:row>
      <xdr:rowOff>130411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121538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159383</xdr:rowOff>
    </xdr:from>
    <xdr:to>
      <xdr:col>85</xdr:col>
      <xdr:colOff>177800</xdr:colOff>
      <xdr:row>98</xdr:row>
      <xdr:rowOff>89533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119499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5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134538</xdr:rowOff>
    </xdr:from>
    <xdr:to>
      <xdr:col>81</xdr:col>
      <xdr:colOff>101600</xdr:colOff>
      <xdr:row>98</xdr:row>
      <xdr:rowOff>64688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55815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5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65002</xdr:rowOff>
    </xdr:from>
    <xdr:to>
      <xdr:col>76</xdr:col>
      <xdr:colOff>165100</xdr:colOff>
      <xdr:row>95</xdr:row>
      <xdr:rowOff>166602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11679</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612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166436</xdr:rowOff>
    </xdr:from>
    <xdr:to>
      <xdr:col>72</xdr:col>
      <xdr:colOff>38100</xdr:colOff>
      <xdr:row>91</xdr:row>
      <xdr:rowOff>96586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5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113113</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537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141588</xdr:rowOff>
    </xdr:from>
    <xdr:to>
      <xdr:col>67</xdr:col>
      <xdr:colOff>101600</xdr:colOff>
      <xdr:row>93</xdr:row>
      <xdr:rowOff>71738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59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88265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569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42512</xdr:rowOff>
    </xdr:from>
    <xdr:to>
      <xdr:col>116</xdr:col>
      <xdr:colOff>63500</xdr:colOff>
      <xdr:row>39</xdr:row>
      <xdr:rowOff>50317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29062"/>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46235</xdr:rowOff>
    </xdr:from>
    <xdr:to>
      <xdr:col>111</xdr:col>
      <xdr:colOff>177800</xdr:colOff>
      <xdr:row>39</xdr:row>
      <xdr:rowOff>50317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278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46235</xdr:rowOff>
    </xdr:from>
    <xdr:to>
      <xdr:col>107</xdr:col>
      <xdr:colOff>50800</xdr:colOff>
      <xdr:row>39</xdr:row>
      <xdr:rowOff>69259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32785"/>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54367</xdr:rowOff>
    </xdr:from>
    <xdr:to>
      <xdr:col>102</xdr:col>
      <xdr:colOff>114300</xdr:colOff>
      <xdr:row>39</xdr:row>
      <xdr:rowOff>69259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40917"/>
          <a:ext cx="8890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163162</xdr:rowOff>
    </xdr:from>
    <xdr:to>
      <xdr:col>116</xdr:col>
      <xdr:colOff>114300</xdr:colOff>
      <xdr:row>39</xdr:row>
      <xdr:rowOff>93312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78089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170967</xdr:rowOff>
    </xdr:from>
    <xdr:to>
      <xdr:col>112</xdr:col>
      <xdr:colOff>38100</xdr:colOff>
      <xdr:row>39</xdr:row>
      <xdr:rowOff>101117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92244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7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166885</xdr:rowOff>
    </xdr:from>
    <xdr:to>
      <xdr:col>107</xdr:col>
      <xdr:colOff>101600</xdr:colOff>
      <xdr:row>39</xdr:row>
      <xdr:rowOff>97035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88162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7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18459</xdr:rowOff>
    </xdr:from>
    <xdr:to>
      <xdr:col>102</xdr:col>
      <xdr:colOff>165100</xdr:colOff>
      <xdr:row>39</xdr:row>
      <xdr:rowOff>120059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111186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3567</xdr:rowOff>
    </xdr:from>
    <xdr:to>
      <xdr:col>98</xdr:col>
      <xdr:colOff>38100</xdr:colOff>
      <xdr:row>39</xdr:row>
      <xdr:rowOff>105167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96294</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78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161684</xdr:rowOff>
    </xdr:from>
    <xdr:to>
      <xdr:col>116</xdr:col>
      <xdr:colOff>63500</xdr:colOff>
      <xdr:row>57</xdr:row>
      <xdr:rowOff>106515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762884"/>
          <a:ext cx="8382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161684</xdr:rowOff>
    </xdr:from>
    <xdr:to>
      <xdr:col>111</xdr:col>
      <xdr:colOff>177800</xdr:colOff>
      <xdr:row>56</xdr:row>
      <xdr:rowOff>168504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76288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163550</xdr:rowOff>
    </xdr:from>
    <xdr:to>
      <xdr:col>107</xdr:col>
      <xdr:colOff>50800</xdr:colOff>
      <xdr:row>56</xdr:row>
      <xdr:rowOff>168504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64750"/>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77406</xdr:rowOff>
    </xdr:from>
    <xdr:to>
      <xdr:col>102</xdr:col>
      <xdr:colOff>114300</xdr:colOff>
      <xdr:row>56</xdr:row>
      <xdr:rowOff>163550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335706"/>
          <a:ext cx="889000" cy="4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55715</xdr:rowOff>
    </xdr:from>
    <xdr:to>
      <xdr:col>116</xdr:col>
      <xdr:colOff>114300</xdr:colOff>
      <xdr:row>57</xdr:row>
      <xdr:rowOff>157315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78592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110884</xdr:rowOff>
    </xdr:from>
    <xdr:to>
      <xdr:col>112</xdr:col>
      <xdr:colOff>38100</xdr:colOff>
      <xdr:row>57</xdr:row>
      <xdr:rowOff>41034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57561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4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117704</xdr:rowOff>
    </xdr:from>
    <xdr:to>
      <xdr:col>107</xdr:col>
      <xdr:colOff>101600</xdr:colOff>
      <xdr:row>57</xdr:row>
      <xdr:rowOff>47854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64381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4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112750</xdr:rowOff>
    </xdr:from>
    <xdr:to>
      <xdr:col>102</xdr:col>
      <xdr:colOff>165100</xdr:colOff>
      <xdr:row>57</xdr:row>
      <xdr:rowOff>42900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59427</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26606</xdr:rowOff>
    </xdr:from>
    <xdr:to>
      <xdr:col>98</xdr:col>
      <xdr:colOff>38100</xdr:colOff>
      <xdr:row>54</xdr:row>
      <xdr:rowOff>128206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2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144733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0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110782</xdr:rowOff>
    </xdr:from>
    <xdr:to>
      <xdr:col>116</xdr:col>
      <xdr:colOff>63500</xdr:colOff>
      <xdr:row>76</xdr:row>
      <xdr:rowOff>6389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969532"/>
          <a:ext cx="838200" cy="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130404</xdr:rowOff>
    </xdr:from>
    <xdr:to>
      <xdr:col>111</xdr:col>
      <xdr:colOff>177800</xdr:colOff>
      <xdr:row>76</xdr:row>
      <xdr:rowOff>6389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89154"/>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130404</xdr:rowOff>
    </xdr:from>
    <xdr:to>
      <xdr:col>107</xdr:col>
      <xdr:colOff>50800</xdr:colOff>
      <xdr:row>76</xdr:row>
      <xdr:rowOff>61576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9154"/>
          <a:ext cx="8890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61576</xdr:rowOff>
    </xdr:from>
    <xdr:to>
      <xdr:col>102</xdr:col>
      <xdr:colOff>114300</xdr:colOff>
      <xdr:row>76</xdr:row>
      <xdr:rowOff>80741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91776"/>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59982</xdr:rowOff>
    </xdr:from>
    <xdr:to>
      <xdr:col>116</xdr:col>
      <xdr:colOff>114300</xdr:colOff>
      <xdr:row>75</xdr:row>
      <xdr:rowOff>161582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82859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127038</xdr:rowOff>
    </xdr:from>
    <xdr:to>
      <xdr:col>112</xdr:col>
      <xdr:colOff>38100</xdr:colOff>
      <xdr:row>76</xdr:row>
      <xdr:rowOff>57187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85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73715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79604</xdr:rowOff>
    </xdr:from>
    <xdr:to>
      <xdr:col>107</xdr:col>
      <xdr:colOff>101600</xdr:colOff>
      <xdr:row>76</xdr:row>
      <xdr:rowOff>9754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26281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10776</xdr:rowOff>
    </xdr:from>
    <xdr:to>
      <xdr:col>102</xdr:col>
      <xdr:colOff>165100</xdr:colOff>
      <xdr:row>76</xdr:row>
      <xdr:rowOff>112376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4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103503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29941</xdr:rowOff>
    </xdr:from>
    <xdr:to>
      <xdr:col>98</xdr:col>
      <xdr:colOff>38100</xdr:colOff>
      <xdr:row>76</xdr:row>
      <xdr:rowOff>131541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122668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・歳出決算総額においては、住民一人当たりのコストは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710,381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・人件費は、復興関連事業に従事していた任期付職員給与費の減などにより人件費総額は減少したものの、当市の人口減少と相まって、全国平均等より高い傾向にあり、住民一人当たりのコストは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106,552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・物件費は、復旧・復興事業による施設の設置に伴う維持管理費等が増加していることから、全国平均等を大きく上回り、住民一人当たりのコストが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139,806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円となっているため、施設の維持管理費の削減に向けて公共施設の運営手法の見直しを図っていくこととしている。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・扶助費は、子ども医療給付費の拡充をはじめ、コロナ関連の子育て世帯や低所得世帯への給付金の増加により、住民一人当たりのコストは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128,535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円となり、全国平均等を大きく上回った。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・補助費等は、復旧・復興事業の精算に伴う国庫返還金等により多額となっていることから、全国平均等を大きく上回り、住民一人当たりのコストは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135,718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円となっているが、復旧・復興事業の精算処理の進捗によりコストは下がる見込みである。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・普通建設事業は、東日本大震災からの復興関連事業の収束により前年度より減少し、住民一人当たりのコストが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円となったが、今後の新市庁舎建設事業の進捗により一時的に増加する見込みである。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岩手県釜石市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30,624
30,343
440.35
22,000,009
21,754,713
175,417
10,521,063
18,914,038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68453</xdr:rowOff>
    </xdr:from>
    <xdr:to>
      <xdr:col>24</xdr:col>
      <xdr:colOff>63500</xdr:colOff>
      <xdr:row>34</xdr:row>
      <xdr:rowOff>116078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97753"/>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20447</xdr:rowOff>
    </xdr:from>
    <xdr:to>
      <xdr:col>19</xdr:col>
      <xdr:colOff>177800</xdr:colOff>
      <xdr:row>34</xdr:row>
      <xdr:rowOff>116078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49747"/>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20447</xdr:rowOff>
    </xdr:from>
    <xdr:to>
      <xdr:col>15</xdr:col>
      <xdr:colOff>50800</xdr:colOff>
      <xdr:row>34</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4974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24638</xdr:rowOff>
    </xdr:from>
    <xdr:to>
      <xdr:col>10</xdr:col>
      <xdr:colOff>114300</xdr:colOff>
      <xdr:row>34</xdr:row>
      <xdr:rowOff>55499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5393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17653</xdr:rowOff>
    </xdr:from>
    <xdr:to>
      <xdr:col>24</xdr:col>
      <xdr:colOff>114300</xdr:colOff>
      <xdr:row>34</xdr:row>
      <xdr:rowOff>119253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40530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65278</xdr:rowOff>
    </xdr:from>
    <xdr:to>
      <xdr:col>20</xdr:col>
      <xdr:colOff>38100</xdr:colOff>
      <xdr:row>34</xdr:row>
      <xdr:rowOff>166878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141097</xdr:rowOff>
    </xdr:from>
    <xdr:to>
      <xdr:col>15</xdr:col>
      <xdr:colOff>101600</xdr:colOff>
      <xdr:row>34</xdr:row>
      <xdr:rowOff>71247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87774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4699</xdr:rowOff>
    </xdr:from>
    <xdr:to>
      <xdr:col>10</xdr:col>
      <xdr:colOff>165100</xdr:colOff>
      <xdr:row>34</xdr:row>
      <xdr:rowOff>106299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122826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145288</xdr:rowOff>
    </xdr:from>
    <xdr:to>
      <xdr:col>6</xdr:col>
      <xdr:colOff>38100</xdr:colOff>
      <xdr:row>34</xdr:row>
      <xdr:rowOff>75438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91965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90721</xdr:rowOff>
    </xdr:from>
    <xdr:to>
      <xdr:col>24</xdr:col>
      <xdr:colOff>62865</xdr:colOff>
      <xdr:row>58</xdr:row>
      <xdr:rowOff>138446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77571"/>
          <a:ext cx="1270" cy="90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142273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138446</xdr:rowOff>
    </xdr:from>
    <xdr:to>
      <xdr:col>24</xdr:col>
      <xdr:colOff>152400</xdr:colOff>
      <xdr:row>58</xdr:row>
      <xdr:rowOff>138446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2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37398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95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90721</xdr:rowOff>
    </xdr:from>
    <xdr:to>
      <xdr:col>24</xdr:col>
      <xdr:colOff>152400</xdr:colOff>
      <xdr:row>53</xdr:row>
      <xdr:rowOff>90721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7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93359</xdr:rowOff>
    </xdr:from>
    <xdr:to>
      <xdr:col>24</xdr:col>
      <xdr:colOff>63500</xdr:colOff>
      <xdr:row>56</xdr:row>
      <xdr:rowOff>104682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94559"/>
          <a:ext cx="8382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64064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6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85637</xdr:rowOff>
    </xdr:from>
    <xdr:to>
      <xdr:col>24</xdr:col>
      <xdr:colOff>114300</xdr:colOff>
      <xdr:row>58</xdr:row>
      <xdr:rowOff>15787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111023</xdr:rowOff>
    </xdr:from>
    <xdr:to>
      <xdr:col>19</xdr:col>
      <xdr:colOff>177800</xdr:colOff>
      <xdr:row>56</xdr:row>
      <xdr:rowOff>93359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54973"/>
          <a:ext cx="889000" cy="8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98057</xdr:rowOff>
    </xdr:from>
    <xdr:to>
      <xdr:col>20</xdr:col>
      <xdr:colOff>38100</xdr:colOff>
      <xdr:row>58</xdr:row>
      <xdr:rowOff>28207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19334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51402</xdr:rowOff>
    </xdr:from>
    <xdr:to>
      <xdr:col>15</xdr:col>
      <xdr:colOff>50800</xdr:colOff>
      <xdr:row>51</xdr:row>
      <xdr:rowOff>111023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8795352"/>
          <a:ext cx="889000" cy="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124502</xdr:rowOff>
    </xdr:from>
    <xdr:to>
      <xdr:col>15</xdr:col>
      <xdr:colOff>101600</xdr:colOff>
      <xdr:row>56</xdr:row>
      <xdr:rowOff>54652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45779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51402</xdr:rowOff>
    </xdr:from>
    <xdr:to>
      <xdr:col>10</xdr:col>
      <xdr:colOff>114300</xdr:colOff>
      <xdr:row>52</xdr:row>
      <xdr:rowOff>13000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8795352"/>
          <a:ext cx="889000" cy="1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142915</xdr:rowOff>
    </xdr:from>
    <xdr:to>
      <xdr:col>10</xdr:col>
      <xdr:colOff>165100</xdr:colOff>
      <xdr:row>58</xdr:row>
      <xdr:rowOff>73065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64192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169635</xdr:rowOff>
    </xdr:from>
    <xdr:to>
      <xdr:col>6</xdr:col>
      <xdr:colOff>38100</xdr:colOff>
      <xdr:row>58</xdr:row>
      <xdr:rowOff>99785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53882</xdr:rowOff>
    </xdr:from>
    <xdr:to>
      <xdr:col>24</xdr:col>
      <xdr:colOff>114300</xdr:colOff>
      <xdr:row>56</xdr:row>
      <xdr:rowOff>155482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76759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42559</xdr:rowOff>
    </xdr:from>
    <xdr:to>
      <xdr:col>20</xdr:col>
      <xdr:colOff>38100</xdr:colOff>
      <xdr:row>56</xdr:row>
      <xdr:rowOff>144159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160686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60223</xdr:rowOff>
    </xdr:from>
    <xdr:to>
      <xdr:col>15</xdr:col>
      <xdr:colOff>101600</xdr:colOff>
      <xdr:row>51</xdr:row>
      <xdr:rowOff>161823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6900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5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602</xdr:rowOff>
    </xdr:from>
    <xdr:to>
      <xdr:col>10</xdr:col>
      <xdr:colOff>165100</xdr:colOff>
      <xdr:row>51</xdr:row>
      <xdr:rowOff>102202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8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118729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51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133650</xdr:rowOff>
    </xdr:from>
    <xdr:to>
      <xdr:col>6</xdr:col>
      <xdr:colOff>38100</xdr:colOff>
      <xdr:row>52</xdr:row>
      <xdr:rowOff>63800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8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80327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65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84216</xdr:rowOff>
    </xdr:from>
    <xdr:to>
      <xdr:col>24</xdr:col>
      <xdr:colOff>63500</xdr:colOff>
      <xdr:row>73</xdr:row>
      <xdr:rowOff>86850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600066"/>
          <a:ext cx="8382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86850</xdr:rowOff>
    </xdr:from>
    <xdr:to>
      <xdr:col>19</xdr:col>
      <xdr:colOff>177800</xdr:colOff>
      <xdr:row>75</xdr:row>
      <xdr:rowOff>33325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02700"/>
          <a:ext cx="889000" cy="28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33325</xdr:rowOff>
    </xdr:from>
    <xdr:to>
      <xdr:col>15</xdr:col>
      <xdr:colOff>50800</xdr:colOff>
      <xdr:row>75</xdr:row>
      <xdr:rowOff>64469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2075"/>
          <a:ext cx="889000" cy="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64469</xdr:rowOff>
    </xdr:from>
    <xdr:to>
      <xdr:col>10</xdr:col>
      <xdr:colOff>114300</xdr:colOff>
      <xdr:row>75</xdr:row>
      <xdr:rowOff>119953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23219"/>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33416</xdr:rowOff>
    </xdr:from>
    <xdr:to>
      <xdr:col>24</xdr:col>
      <xdr:colOff>114300</xdr:colOff>
      <xdr:row>73</xdr:row>
      <xdr:rowOff>135016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5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56293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40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36050</xdr:rowOff>
    </xdr:from>
    <xdr:to>
      <xdr:col>20</xdr:col>
      <xdr:colOff>38100</xdr:colOff>
      <xdr:row>73</xdr:row>
      <xdr:rowOff>137650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154177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2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153975</xdr:rowOff>
    </xdr:from>
    <xdr:to>
      <xdr:col>15</xdr:col>
      <xdr:colOff>101600</xdr:colOff>
      <xdr:row>75</xdr:row>
      <xdr:rowOff>84125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100652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1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13669</xdr:rowOff>
    </xdr:from>
    <xdr:to>
      <xdr:col>10</xdr:col>
      <xdr:colOff>165100</xdr:colOff>
      <xdr:row>75</xdr:row>
      <xdr:rowOff>115269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131796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4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69153</xdr:rowOff>
    </xdr:from>
    <xdr:to>
      <xdr:col>6</xdr:col>
      <xdr:colOff>38100</xdr:colOff>
      <xdr:row>75</xdr:row>
      <xdr:rowOff>170752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27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15830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86131</xdr:rowOff>
    </xdr:from>
    <xdr:to>
      <xdr:col>24</xdr:col>
      <xdr:colOff>63500</xdr:colOff>
      <xdr:row>97</xdr:row>
      <xdr:rowOff>104680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16781"/>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104680</xdr:rowOff>
    </xdr:from>
    <xdr:to>
      <xdr:col>19</xdr:col>
      <xdr:colOff>177800</xdr:colOff>
      <xdr:row>97</xdr:row>
      <xdr:rowOff>139156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35330"/>
          <a:ext cx="8890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139156</xdr:rowOff>
    </xdr:from>
    <xdr:to>
      <xdr:col>15</xdr:col>
      <xdr:colOff>50800</xdr:colOff>
      <xdr:row>98</xdr:row>
      <xdr:rowOff>38560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69806"/>
          <a:ext cx="889000" cy="7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15320</xdr:rowOff>
    </xdr:from>
    <xdr:to>
      <xdr:col>10</xdr:col>
      <xdr:colOff>114300</xdr:colOff>
      <xdr:row>98</xdr:row>
      <xdr:rowOff>38560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1742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35331</xdr:rowOff>
    </xdr:from>
    <xdr:to>
      <xdr:col>24</xdr:col>
      <xdr:colOff>114300</xdr:colOff>
      <xdr:row>97</xdr:row>
      <xdr:rowOff>136931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58208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5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53880</xdr:rowOff>
    </xdr:from>
    <xdr:to>
      <xdr:col>20</xdr:col>
      <xdr:colOff>38100</xdr:colOff>
      <xdr:row>97</xdr:row>
      <xdr:rowOff>155480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4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88356</xdr:rowOff>
    </xdr:from>
    <xdr:to>
      <xdr:col>15</xdr:col>
      <xdr:colOff>101600</xdr:colOff>
      <xdr:row>98</xdr:row>
      <xdr:rowOff>18506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35033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4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159210</xdr:rowOff>
    </xdr:from>
    <xdr:to>
      <xdr:col>10</xdr:col>
      <xdr:colOff>165100</xdr:colOff>
      <xdr:row>98</xdr:row>
      <xdr:rowOff>89360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105887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6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135970</xdr:rowOff>
    </xdr:from>
    <xdr:to>
      <xdr:col>6</xdr:col>
      <xdr:colOff>38100</xdr:colOff>
      <xdr:row>98</xdr:row>
      <xdr:rowOff>66120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82647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84510</xdr:rowOff>
    </xdr:from>
    <xdr:to>
      <xdr:col>55</xdr:col>
      <xdr:colOff>0</xdr:colOff>
      <xdr:row>34</xdr:row>
      <xdr:rowOff>97899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5913810"/>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97572</xdr:rowOff>
    </xdr:from>
    <xdr:to>
      <xdr:col>50</xdr:col>
      <xdr:colOff>114300</xdr:colOff>
      <xdr:row>34</xdr:row>
      <xdr:rowOff>97899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592687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97572</xdr:rowOff>
    </xdr:from>
    <xdr:to>
      <xdr:col>45</xdr:col>
      <xdr:colOff>177800</xdr:colOff>
      <xdr:row>36</xdr:row>
      <xdr:rowOff>13643</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7861300" y="5926872"/>
          <a:ext cx="889000" cy="2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13643</xdr:rowOff>
    </xdr:from>
    <xdr:to>
      <xdr:col>41</xdr:col>
      <xdr:colOff>50800</xdr:colOff>
      <xdr:row>36</xdr:row>
      <xdr:rowOff>123045</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185843"/>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33710</xdr:rowOff>
    </xdr:from>
    <xdr:to>
      <xdr:col>55</xdr:col>
      <xdr:colOff>50800</xdr:colOff>
      <xdr:row>34</xdr:row>
      <xdr:rowOff>135310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56587</xdr:rowOff>
    </xdr:from>
    <xdr:ext cx="469744"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571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47099</xdr:rowOff>
    </xdr:from>
    <xdr:to>
      <xdr:col>50</xdr:col>
      <xdr:colOff>165100</xdr:colOff>
      <xdr:row>34</xdr:row>
      <xdr:rowOff>148699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5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165226</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04428"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46772</xdr:rowOff>
    </xdr:from>
    <xdr:to>
      <xdr:col>46</xdr:col>
      <xdr:colOff>38100</xdr:colOff>
      <xdr:row>34</xdr:row>
      <xdr:rowOff>148372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5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164899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15428" y="56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134293</xdr:rowOff>
    </xdr:from>
    <xdr:to>
      <xdr:col>41</xdr:col>
      <xdr:colOff>101600</xdr:colOff>
      <xdr:row>36</xdr:row>
      <xdr:rowOff>64443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1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80970</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8" y="59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72245</xdr:rowOff>
    </xdr:from>
    <xdr:to>
      <xdr:col>36</xdr:col>
      <xdr:colOff>165100</xdr:colOff>
      <xdr:row>37</xdr:row>
      <xdr:rowOff>2395</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24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18922</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601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2019</xdr:rowOff>
    </xdr:from>
    <xdr:to>
      <xdr:col>54</xdr:col>
      <xdr:colOff>189865</xdr:colOff>
      <xdr:row>59</xdr:row>
      <xdr:rowOff>32956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9260319"/>
          <a:ext cx="1270" cy="8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36783</xdr:rowOff>
    </xdr:from>
    <xdr:ext cx="378565"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32956</xdr:rowOff>
    </xdr:from>
    <xdr:to>
      <xdr:col>55</xdr:col>
      <xdr:colOff>88900</xdr:colOff>
      <xdr:row>59</xdr:row>
      <xdr:rowOff>32956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4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120146</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90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2019</xdr:rowOff>
    </xdr:from>
    <xdr:to>
      <xdr:col>55</xdr:col>
      <xdr:colOff>88900</xdr:colOff>
      <xdr:row>54</xdr:row>
      <xdr:rowOff>2019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926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168580</xdr:rowOff>
    </xdr:from>
    <xdr:to>
      <xdr:col>55</xdr:col>
      <xdr:colOff>0</xdr:colOff>
      <xdr:row>58</xdr:row>
      <xdr:rowOff>9309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941230"/>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83723</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84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60846</xdr:rowOff>
    </xdr:from>
    <xdr:to>
      <xdr:col>55</xdr:col>
      <xdr:colOff>50800</xdr:colOff>
      <xdr:row>57</xdr:row>
      <xdr:rowOff>162446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83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36423</xdr:rowOff>
    </xdr:from>
    <xdr:to>
      <xdr:col>50</xdr:col>
      <xdr:colOff>114300</xdr:colOff>
      <xdr:row>57</xdr:row>
      <xdr:rowOff>168580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466173"/>
          <a:ext cx="889000" cy="4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73634</xdr:rowOff>
    </xdr:from>
    <xdr:to>
      <xdr:col>50</xdr:col>
      <xdr:colOff>165100</xdr:colOff>
      <xdr:row>58</xdr:row>
      <xdr:rowOff>3784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84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20311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62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90450</xdr:rowOff>
    </xdr:from>
    <xdr:to>
      <xdr:col>45</xdr:col>
      <xdr:colOff>177800</xdr:colOff>
      <xdr:row>55</xdr:row>
      <xdr:rowOff>36423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8834400"/>
          <a:ext cx="889000" cy="63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67983</xdr:rowOff>
    </xdr:from>
    <xdr:to>
      <xdr:col>46</xdr:col>
      <xdr:colOff>38100</xdr:colOff>
      <xdr:row>57</xdr:row>
      <xdr:rowOff>169583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84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160710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3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90450</xdr:rowOff>
    </xdr:from>
    <xdr:to>
      <xdr:col>41</xdr:col>
      <xdr:colOff>50800</xdr:colOff>
      <xdr:row>55</xdr:row>
      <xdr:rowOff>105181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8834400"/>
          <a:ext cx="889000" cy="70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62078</xdr:rowOff>
    </xdr:from>
    <xdr:to>
      <xdr:col>41</xdr:col>
      <xdr:colOff>101600</xdr:colOff>
      <xdr:row>57</xdr:row>
      <xdr:rowOff>163678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154805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85039</xdr:rowOff>
    </xdr:from>
    <xdr:to>
      <xdr:col>36</xdr:col>
      <xdr:colOff>165100</xdr:colOff>
      <xdr:row>58</xdr:row>
      <xdr:rowOff>15189</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129959</xdr:rowOff>
    </xdr:from>
    <xdr:to>
      <xdr:col>55</xdr:col>
      <xdr:colOff>50800</xdr:colOff>
      <xdr:row>58</xdr:row>
      <xdr:rowOff>60109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9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108386</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88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117780</xdr:rowOff>
    </xdr:from>
    <xdr:to>
      <xdr:col>50</xdr:col>
      <xdr:colOff>165100</xdr:colOff>
      <xdr:row>58</xdr:row>
      <xdr:rowOff>47930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8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39057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9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157073</xdr:rowOff>
    </xdr:from>
    <xdr:to>
      <xdr:col>46</xdr:col>
      <xdr:colOff>38100</xdr:colOff>
      <xdr:row>55</xdr:row>
      <xdr:rowOff>87223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4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103750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19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39650</xdr:rowOff>
    </xdr:from>
    <xdr:to>
      <xdr:col>41</xdr:col>
      <xdr:colOff>101600</xdr:colOff>
      <xdr:row>51</xdr:row>
      <xdr:rowOff>141250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87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157777</xdr:rowOff>
    </xdr:from>
    <xdr:ext cx="599010"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61795" y="855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54381</xdr:rowOff>
    </xdr:from>
    <xdr:to>
      <xdr:col>36</xdr:col>
      <xdr:colOff>165100</xdr:colOff>
      <xdr:row>55</xdr:row>
      <xdr:rowOff>155981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4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2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1557</xdr:rowOff>
    </xdr:from>
    <xdr:to>
      <xdr:col>55</xdr:col>
      <xdr:colOff>0</xdr:colOff>
      <xdr:row>74</xdr:row>
      <xdr:rowOff>56741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688857"/>
          <a:ext cx="8382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167132</xdr:rowOff>
    </xdr:from>
    <xdr:to>
      <xdr:col>50</xdr:col>
      <xdr:colOff>114300</xdr:colOff>
      <xdr:row>74</xdr:row>
      <xdr:rowOff>1557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511532"/>
          <a:ext cx="889000" cy="17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167132</xdr:rowOff>
    </xdr:from>
    <xdr:to>
      <xdr:col>45</xdr:col>
      <xdr:colOff>177800</xdr:colOff>
      <xdr:row>73</xdr:row>
      <xdr:rowOff>115674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511532"/>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108907</xdr:rowOff>
    </xdr:from>
    <xdr:to>
      <xdr:col>41</xdr:col>
      <xdr:colOff>50800</xdr:colOff>
      <xdr:row>73</xdr:row>
      <xdr:rowOff>115674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2281857"/>
          <a:ext cx="889000" cy="34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5941</xdr:rowOff>
    </xdr:from>
    <xdr:to>
      <xdr:col>55</xdr:col>
      <xdr:colOff>50800</xdr:colOff>
      <xdr:row>74</xdr:row>
      <xdr:rowOff>107541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28818</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5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122207</xdr:rowOff>
    </xdr:from>
    <xdr:to>
      <xdr:col>50</xdr:col>
      <xdr:colOff>165100</xdr:colOff>
      <xdr:row>74</xdr:row>
      <xdr:rowOff>52357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6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68884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4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116332</xdr:rowOff>
    </xdr:from>
    <xdr:to>
      <xdr:col>46</xdr:col>
      <xdr:colOff>38100</xdr:colOff>
      <xdr:row>73</xdr:row>
      <xdr:rowOff>46482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4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63009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2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64874</xdr:rowOff>
    </xdr:from>
    <xdr:to>
      <xdr:col>41</xdr:col>
      <xdr:colOff>101600</xdr:colOff>
      <xdr:row>73</xdr:row>
      <xdr:rowOff>166474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5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11551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35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58107</xdr:rowOff>
    </xdr:from>
    <xdr:to>
      <xdr:col>36</xdr:col>
      <xdr:colOff>165100</xdr:colOff>
      <xdr:row>71</xdr:row>
      <xdr:rowOff>159707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2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4784</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0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130710</xdr:rowOff>
    </xdr:from>
    <xdr:to>
      <xdr:col>54</xdr:col>
      <xdr:colOff>189865</xdr:colOff>
      <xdr:row>98</xdr:row>
      <xdr:rowOff>73031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6589910"/>
          <a:ext cx="1270" cy="285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76858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73031</xdr:rowOff>
    </xdr:from>
    <xdr:to>
      <xdr:col>55</xdr:col>
      <xdr:colOff>88900</xdr:colOff>
      <xdr:row>98</xdr:row>
      <xdr:rowOff>73031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7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77387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636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130710</xdr:rowOff>
    </xdr:from>
    <xdr:to>
      <xdr:col>55</xdr:col>
      <xdr:colOff>88900</xdr:colOff>
      <xdr:row>96</xdr:row>
      <xdr:rowOff>130710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58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158967</xdr:rowOff>
    </xdr:from>
    <xdr:to>
      <xdr:col>55</xdr:col>
      <xdr:colOff>0</xdr:colOff>
      <xdr:row>98</xdr:row>
      <xdr:rowOff>23823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89617"/>
          <a:ext cx="838200" cy="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146220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05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123343</xdr:rowOff>
    </xdr:from>
    <xdr:to>
      <xdr:col>55</xdr:col>
      <xdr:colOff>50800</xdr:colOff>
      <xdr:row>98</xdr:row>
      <xdr:rowOff>53493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5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114495</xdr:rowOff>
    </xdr:from>
    <xdr:to>
      <xdr:col>50</xdr:col>
      <xdr:colOff>114300</xdr:colOff>
      <xdr:row>97</xdr:row>
      <xdr:rowOff>158967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73695"/>
          <a:ext cx="889000" cy="2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123727</xdr:rowOff>
    </xdr:from>
    <xdr:to>
      <xdr:col>50</xdr:col>
      <xdr:colOff>165100</xdr:colOff>
      <xdr:row>98</xdr:row>
      <xdr:rowOff>53877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75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45004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8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8564</xdr:rowOff>
    </xdr:from>
    <xdr:to>
      <xdr:col>45</xdr:col>
      <xdr:colOff>177800</xdr:colOff>
      <xdr:row>96</xdr:row>
      <xdr:rowOff>114495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953414"/>
          <a:ext cx="889000" cy="6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121498</xdr:rowOff>
    </xdr:from>
    <xdr:to>
      <xdr:col>46</xdr:col>
      <xdr:colOff>38100</xdr:colOff>
      <xdr:row>98</xdr:row>
      <xdr:rowOff>51648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5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8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6305</xdr:rowOff>
    </xdr:from>
    <xdr:to>
      <xdr:col>41</xdr:col>
      <xdr:colOff>50800</xdr:colOff>
      <xdr:row>93</xdr:row>
      <xdr:rowOff>8564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5608255"/>
          <a:ext cx="889000" cy="34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142360</xdr:rowOff>
    </xdr:from>
    <xdr:to>
      <xdr:col>41</xdr:col>
      <xdr:colOff>101600</xdr:colOff>
      <xdr:row>98</xdr:row>
      <xdr:rowOff>72510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7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63637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136128</xdr:rowOff>
    </xdr:from>
    <xdr:to>
      <xdr:col>36</xdr:col>
      <xdr:colOff>165100</xdr:colOff>
      <xdr:row>98</xdr:row>
      <xdr:rowOff>66278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57405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144473</xdr:rowOff>
    </xdr:from>
    <xdr:to>
      <xdr:col>55</xdr:col>
      <xdr:colOff>50800</xdr:colOff>
      <xdr:row>98</xdr:row>
      <xdr:rowOff>74623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101771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108167</xdr:rowOff>
    </xdr:from>
    <xdr:to>
      <xdr:col>50</xdr:col>
      <xdr:colOff>165100</xdr:colOff>
      <xdr:row>98</xdr:row>
      <xdr:rowOff>38317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54844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63695</xdr:rowOff>
    </xdr:from>
    <xdr:to>
      <xdr:col>46</xdr:col>
      <xdr:colOff>38100</xdr:colOff>
      <xdr:row>96</xdr:row>
      <xdr:rowOff>165295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10372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29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129214</xdr:rowOff>
    </xdr:from>
    <xdr:to>
      <xdr:col>41</xdr:col>
      <xdr:colOff>101600</xdr:colOff>
      <xdr:row>93</xdr:row>
      <xdr:rowOff>59364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9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75891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567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126955</xdr:rowOff>
    </xdr:from>
    <xdr:to>
      <xdr:col>36</xdr:col>
      <xdr:colOff>165100</xdr:colOff>
      <xdr:row>91</xdr:row>
      <xdr:rowOff>57105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55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73632</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53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19228</xdr:rowOff>
    </xdr:from>
    <xdr:to>
      <xdr:col>85</xdr:col>
      <xdr:colOff>127000</xdr:colOff>
      <xdr:row>33</xdr:row>
      <xdr:rowOff>144500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505628"/>
          <a:ext cx="838200" cy="29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133566</xdr:rowOff>
    </xdr:from>
    <xdr:to>
      <xdr:col>81</xdr:col>
      <xdr:colOff>50800</xdr:colOff>
      <xdr:row>32</xdr:row>
      <xdr:rowOff>19228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5277066"/>
          <a:ext cx="889000" cy="2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133566</xdr:rowOff>
    </xdr:from>
    <xdr:to>
      <xdr:col>76</xdr:col>
      <xdr:colOff>114300</xdr:colOff>
      <xdr:row>33</xdr:row>
      <xdr:rowOff>42354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277066"/>
          <a:ext cx="889000" cy="4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42354</xdr:rowOff>
    </xdr:from>
    <xdr:to>
      <xdr:col>71</xdr:col>
      <xdr:colOff>177800</xdr:colOff>
      <xdr:row>34</xdr:row>
      <xdr:rowOff>126060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5700204"/>
          <a:ext cx="889000" cy="2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93700</xdr:rowOff>
    </xdr:from>
    <xdr:to>
      <xdr:col>85</xdr:col>
      <xdr:colOff>177800</xdr:colOff>
      <xdr:row>34</xdr:row>
      <xdr:rowOff>23850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116577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6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139878</xdr:rowOff>
    </xdr:from>
    <xdr:to>
      <xdr:col>81</xdr:col>
      <xdr:colOff>101600</xdr:colOff>
      <xdr:row>32</xdr:row>
      <xdr:rowOff>70028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4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86555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2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82766</xdr:rowOff>
    </xdr:from>
    <xdr:to>
      <xdr:col>76</xdr:col>
      <xdr:colOff>165100</xdr:colOff>
      <xdr:row>31</xdr:row>
      <xdr:rowOff>12916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2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29443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0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163004</xdr:rowOff>
    </xdr:from>
    <xdr:to>
      <xdr:col>72</xdr:col>
      <xdr:colOff>38100</xdr:colOff>
      <xdr:row>33</xdr:row>
      <xdr:rowOff>93154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109681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4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75260</xdr:rowOff>
    </xdr:from>
    <xdr:to>
      <xdr:col>67</xdr:col>
      <xdr:colOff>101600</xdr:colOff>
      <xdr:row>35</xdr:row>
      <xdr:rowOff>5410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9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21937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104432</xdr:rowOff>
    </xdr:from>
    <xdr:to>
      <xdr:col>85</xdr:col>
      <xdr:colOff>127000</xdr:colOff>
      <xdr:row>57</xdr:row>
      <xdr:rowOff>127584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77082"/>
          <a:ext cx="8382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52274</xdr:rowOff>
    </xdr:from>
    <xdr:to>
      <xdr:col>81</xdr:col>
      <xdr:colOff>50800</xdr:colOff>
      <xdr:row>57</xdr:row>
      <xdr:rowOff>127584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24924"/>
          <a:ext cx="889000" cy="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79667</xdr:rowOff>
    </xdr:from>
    <xdr:to>
      <xdr:col>76</xdr:col>
      <xdr:colOff>114300</xdr:colOff>
      <xdr:row>57</xdr:row>
      <xdr:rowOff>52274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8823617"/>
          <a:ext cx="889000" cy="100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79667</xdr:rowOff>
    </xdr:from>
    <xdr:to>
      <xdr:col>71</xdr:col>
      <xdr:colOff>177800</xdr:colOff>
      <xdr:row>54</xdr:row>
      <xdr:rowOff>166560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8823617"/>
          <a:ext cx="889000" cy="60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53632</xdr:rowOff>
    </xdr:from>
    <xdr:to>
      <xdr:col>85</xdr:col>
      <xdr:colOff>177800</xdr:colOff>
      <xdr:row>57</xdr:row>
      <xdr:rowOff>155232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32059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76784</xdr:rowOff>
    </xdr:from>
    <xdr:to>
      <xdr:col>81</xdr:col>
      <xdr:colOff>101600</xdr:colOff>
      <xdr:row>58</xdr:row>
      <xdr:rowOff>6934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169511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1474</xdr:rowOff>
    </xdr:from>
    <xdr:to>
      <xdr:col>76</xdr:col>
      <xdr:colOff>165100</xdr:colOff>
      <xdr:row>57</xdr:row>
      <xdr:rowOff>103074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94201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28867</xdr:rowOff>
    </xdr:from>
    <xdr:to>
      <xdr:col>72</xdr:col>
      <xdr:colOff>38100</xdr:colOff>
      <xdr:row>51</xdr:row>
      <xdr:rowOff>130467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87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146994</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03795" y="854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115760</xdr:rowOff>
    </xdr:from>
    <xdr:to>
      <xdr:col>67</xdr:col>
      <xdr:colOff>101600</xdr:colOff>
      <xdr:row>55</xdr:row>
      <xdr:rowOff>45910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3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62437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14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43244</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3244894"/>
          <a:ext cx="1269" cy="34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54881</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9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161371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302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43244</xdr:rowOff>
    </xdr:from>
    <xdr:to>
      <xdr:col>86</xdr:col>
      <xdr:colOff>25400</xdr:colOff>
      <xdr:row>77</xdr:row>
      <xdr:rowOff>43244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24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145822</xdr:rowOff>
    </xdr:from>
    <xdr:to>
      <xdr:col>85</xdr:col>
      <xdr:colOff>127000</xdr:colOff>
      <xdr:row>78</xdr:row>
      <xdr:rowOff>42901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176022"/>
          <a:ext cx="838200" cy="2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99331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7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120904</xdr:rowOff>
    </xdr:from>
    <xdr:to>
      <xdr:col>85</xdr:col>
      <xdr:colOff>177800</xdr:colOff>
      <xdr:row>79</xdr:row>
      <xdr:rowOff>51054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9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102248</xdr:rowOff>
    </xdr:from>
    <xdr:to>
      <xdr:col>81</xdr:col>
      <xdr:colOff>50800</xdr:colOff>
      <xdr:row>76</xdr:row>
      <xdr:rowOff>145822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2960998"/>
          <a:ext cx="889000" cy="2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113361</xdr:rowOff>
    </xdr:from>
    <xdr:to>
      <xdr:col>81</xdr:col>
      <xdr:colOff>101600</xdr:colOff>
      <xdr:row>79</xdr:row>
      <xdr:rowOff>43511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34638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65875</xdr:rowOff>
    </xdr:from>
    <xdr:to>
      <xdr:col>76</xdr:col>
      <xdr:colOff>114300</xdr:colOff>
      <xdr:row>75</xdr:row>
      <xdr:rowOff>102248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067375"/>
          <a:ext cx="889000" cy="8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83172</xdr:rowOff>
    </xdr:from>
    <xdr:to>
      <xdr:col>76</xdr:col>
      <xdr:colOff>165100</xdr:colOff>
      <xdr:row>79</xdr:row>
      <xdr:rowOff>13322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65875</xdr:rowOff>
    </xdr:from>
    <xdr:to>
      <xdr:col>71</xdr:col>
      <xdr:colOff>177800</xdr:colOff>
      <xdr:row>73</xdr:row>
      <xdr:rowOff>108306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067375"/>
          <a:ext cx="889000" cy="5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83579</xdr:rowOff>
    </xdr:from>
    <xdr:to>
      <xdr:col>72</xdr:col>
      <xdr:colOff>38100</xdr:colOff>
      <xdr:row>79</xdr:row>
      <xdr:rowOff>13729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4856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4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163551</xdr:rowOff>
    </xdr:from>
    <xdr:to>
      <xdr:col>85</xdr:col>
      <xdr:colOff>177800</xdr:colOff>
      <xdr:row>78</xdr:row>
      <xdr:rowOff>93701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14978</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95022</xdr:rowOff>
    </xdr:from>
    <xdr:to>
      <xdr:col>81</xdr:col>
      <xdr:colOff>101600</xdr:colOff>
      <xdr:row>77</xdr:row>
      <xdr:rowOff>25172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41698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29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51448</xdr:rowOff>
    </xdr:from>
    <xdr:to>
      <xdr:col>76</xdr:col>
      <xdr:colOff>165100</xdr:colOff>
      <xdr:row>75</xdr:row>
      <xdr:rowOff>153048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29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169575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26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15075</xdr:rowOff>
    </xdr:from>
    <xdr:to>
      <xdr:col>72</xdr:col>
      <xdr:colOff>38100</xdr:colOff>
      <xdr:row>70</xdr:row>
      <xdr:rowOff>116675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0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133202</xdr:rowOff>
    </xdr:from>
    <xdr:ext cx="59901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03795" y="1179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57506</xdr:rowOff>
    </xdr:from>
    <xdr:to>
      <xdr:col>67</xdr:col>
      <xdr:colOff>101600</xdr:colOff>
      <xdr:row>73</xdr:row>
      <xdr:rowOff>159106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25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4183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3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46439</xdr:rowOff>
    </xdr:from>
    <xdr:to>
      <xdr:col>85</xdr:col>
      <xdr:colOff>126364</xdr:colOff>
      <xdr:row>98</xdr:row>
      <xdr:rowOff>123165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6162739"/>
          <a:ext cx="1269" cy="762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126992</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123165</xdr:rowOff>
    </xdr:from>
    <xdr:to>
      <xdr:col>86</xdr:col>
      <xdr:colOff>25400</xdr:colOff>
      <xdr:row>98</xdr:row>
      <xdr:rowOff>123165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2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164566</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93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94</xdr:row>
      <xdr:rowOff>46439</xdr:rowOff>
    </xdr:from>
    <xdr:to>
      <xdr:col>86</xdr:col>
      <xdr:colOff>25400</xdr:colOff>
      <xdr:row>94</xdr:row>
      <xdr:rowOff>46439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16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45022</xdr:rowOff>
    </xdr:from>
    <xdr:to>
      <xdr:col>85</xdr:col>
      <xdr:colOff>127000</xdr:colOff>
      <xdr:row>96</xdr:row>
      <xdr:rowOff>91252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04222"/>
          <a:ext cx="838200" cy="4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58267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517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79840</xdr:rowOff>
    </xdr:from>
    <xdr:to>
      <xdr:col>85</xdr:col>
      <xdr:colOff>177800</xdr:colOff>
      <xdr:row>97</xdr:row>
      <xdr:rowOff>9990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73078</xdr:rowOff>
    </xdr:from>
    <xdr:to>
      <xdr:col>81</xdr:col>
      <xdr:colOff>50800</xdr:colOff>
      <xdr:row>96</xdr:row>
      <xdr:rowOff>91252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503578"/>
          <a:ext cx="889000" cy="10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83338</xdr:rowOff>
    </xdr:from>
    <xdr:to>
      <xdr:col>81</xdr:col>
      <xdr:colOff>101600</xdr:colOff>
      <xdr:row>97</xdr:row>
      <xdr:rowOff>13488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4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4615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63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73078</xdr:rowOff>
    </xdr:from>
    <xdr:to>
      <xdr:col>76</xdr:col>
      <xdr:colOff>114300</xdr:colOff>
      <xdr:row>96</xdr:row>
      <xdr:rowOff>17895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503578"/>
          <a:ext cx="889000" cy="9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89936</xdr:rowOff>
    </xdr:from>
    <xdr:to>
      <xdr:col>76</xdr:col>
      <xdr:colOff>165100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6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17895</xdr:rowOff>
    </xdr:from>
    <xdr:to>
      <xdr:col>71</xdr:col>
      <xdr:colOff>177800</xdr:colOff>
      <xdr:row>96</xdr:row>
      <xdr:rowOff>22481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77095"/>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115540</xdr:rowOff>
    </xdr:from>
    <xdr:to>
      <xdr:col>72</xdr:col>
      <xdr:colOff>38100</xdr:colOff>
      <xdr:row>97</xdr:row>
      <xdr:rowOff>45690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36817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124227</xdr:rowOff>
    </xdr:from>
    <xdr:to>
      <xdr:col>67</xdr:col>
      <xdr:colOff>101600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165672</xdr:rowOff>
    </xdr:from>
    <xdr:to>
      <xdr:col>85</xdr:col>
      <xdr:colOff>177800</xdr:colOff>
      <xdr:row>96</xdr:row>
      <xdr:rowOff>95822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17099</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3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40452</xdr:rowOff>
    </xdr:from>
    <xdr:to>
      <xdr:col>81</xdr:col>
      <xdr:colOff>101600</xdr:colOff>
      <xdr:row>96</xdr:row>
      <xdr:rowOff>142052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158579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2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22278</xdr:rowOff>
    </xdr:from>
    <xdr:to>
      <xdr:col>76</xdr:col>
      <xdr:colOff>165100</xdr:colOff>
      <xdr:row>90</xdr:row>
      <xdr:rowOff>123878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45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140405</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22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138545</xdr:rowOff>
    </xdr:from>
    <xdr:to>
      <xdr:col>72</xdr:col>
      <xdr:colOff>38100</xdr:colOff>
      <xdr:row>96</xdr:row>
      <xdr:rowOff>68695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143131</xdr:rowOff>
    </xdr:from>
    <xdr:to>
      <xdr:col>67</xdr:col>
      <xdr:colOff>101600</xdr:colOff>
      <xdr:row>96</xdr:row>
      <xdr:rowOff>73281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89808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・総務費は、ふるさと納税の減少に伴い、基金積立金やふるさと便お届け事業などが減少したことから、住民一人当たりのコストが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155,723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円へと下がったが、今後の新市庁舎建設事業の進捗により一時的に増加する見込みである。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・民生費は、コロナ関連の子育て支援事業や低所得世帯への給付事業に加えて、保育施設の建替整備に係る補助金などにより増加し、住民一人当たりのコストは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215,847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円となり、全国平均等を上回った。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・土木費は、都市公園等復旧整備事業など東日本大震災からの復興関連事業が完了したことから、全国平均等を下回り、住民一人当たりのコストは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円へと減少した。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・消防費は、東日本大震災からの最後のハード整備である避難道路整備事業の進捗などにより、住民一人当たりのコストが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34,374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円へと減少したが、今後も消防屯所の建設など大型事業が予定されているため高止まりする見込みである。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・災害復旧費は、令和元年の台風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号関連の災害復旧事業の収束などにより減少したことから、住民一人当たりのコストは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年度の実質収支が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290,366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千円だったことから、令和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年度に財政調整基金に</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156,341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千円を積み立てたが、震災復興特別交付税の返還などにより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700,000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千円を取り崩したため、財政調整基金の残高は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6,005,777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・実質単年度収支は、単年度収支のマイナスに加えて、財政調整基金の取り崩しも多額であったため、令和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年度は減少し、標準財政規模に占める割合は▲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％まで減少となった。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市税等の収入増の取組に加え、施設や事務事業の総点検により経費の削減に繋げるなど、財政の硬直化の改善に向けた行財政改革を推進し、収支の均衡を図りながら、財政調整基金の取り崩しを最小限に抑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岩手県釜石市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・一般会計の黒字額は、東日本大震災に係る復旧・復興事業の進捗により、繰越事業が減少していることから減少傾向である。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年度に策定した、釜石市中期財政計画（令和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年度）に基づき、財政の健全化等に取り組んでいるところである。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22000009</v>
      </c>
      <c r="BO4" s="371"/>
      <c r="BP4" s="371"/>
      <c r="BQ4" s="371"/>
      <c r="BR4" s="371"/>
      <c r="BS4" s="371"/>
      <c r="BT4" s="371"/>
      <c r="BU4" s="372"/>
      <c r="BV4" s="370">
        <v>23847090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v>
      </c>
      <c r="CU4" s="377"/>
      <c r="CV4" s="377"/>
      <c r="CW4" s="377"/>
      <c r="CX4" s="377"/>
      <c r="CY4" s="377"/>
      <c r="CZ4" s="377"/>
      <c r="DA4" s="378"/>
      <c r="DB4" s="376">
        <v>2.7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21754713</v>
      </c>
      <c r="BO5" s="408"/>
      <c r="BP5" s="408"/>
      <c r="BQ5" s="408"/>
      <c r="BR5" s="408"/>
      <c r="BS5" s="408"/>
      <c r="BT5" s="408"/>
      <c r="BU5" s="409"/>
      <c r="BV5" s="407">
        <v>23553020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98.2</v>
      </c>
      <c r="CU5" s="405"/>
      <c r="CV5" s="405"/>
      <c r="CW5" s="405"/>
      <c r="CX5" s="405"/>
      <c r="CY5" s="405"/>
      <c r="CZ5" s="405"/>
      <c r="DA5" s="406"/>
      <c r="DB5" s="404">
        <v>94.9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245296</v>
      </c>
      <c r="BO6" s="408"/>
      <c r="BP6" s="408"/>
      <c r="BQ6" s="408"/>
      <c r="BR6" s="408"/>
      <c r="BS6" s="408"/>
      <c r="BT6" s="408"/>
      <c r="BU6" s="409"/>
      <c r="BV6" s="407">
        <v>294070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99.8</v>
      </c>
      <c r="CU6" s="445"/>
      <c r="CV6" s="445"/>
      <c r="CW6" s="445"/>
      <c r="CX6" s="445"/>
      <c r="CY6" s="445"/>
      <c r="CZ6" s="445"/>
      <c r="DA6" s="446"/>
      <c r="DB6" s="444">
        <v>98.8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69879</v>
      </c>
      <c r="BO7" s="408"/>
      <c r="BP7" s="408"/>
      <c r="BQ7" s="408"/>
      <c r="BR7" s="408"/>
      <c r="BS7" s="408"/>
      <c r="BT7" s="408"/>
      <c r="BU7" s="409"/>
      <c r="BV7" s="407">
        <v>3704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10521063</v>
      </c>
      <c r="CU7" s="408"/>
      <c r="CV7" s="408"/>
      <c r="CW7" s="408"/>
      <c r="CX7" s="408"/>
      <c r="CY7" s="408"/>
      <c r="CZ7" s="408"/>
      <c r="DA7" s="409"/>
      <c r="DB7" s="407">
        <v>10777075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108</v>
      </c>
      <c r="AV8" s="440"/>
      <c r="AW8" s="440"/>
      <c r="AX8" s="440"/>
      <c r="AY8" s="441" t="s">
        <v>112</v>
      </c>
      <c r="AZ8" s="442"/>
      <c r="BA8" s="442"/>
      <c r="BB8" s="442"/>
      <c r="BC8" s="442"/>
      <c r="BD8" s="442"/>
      <c r="BE8" s="442"/>
      <c r="BF8" s="442"/>
      <c r="BG8" s="442"/>
      <c r="BH8" s="442"/>
      <c r="BI8" s="442"/>
      <c r="BJ8" s="442"/>
      <c r="BK8" s="442"/>
      <c r="BL8" s="442"/>
      <c r="BM8" s="443"/>
      <c r="BN8" s="407">
        <v>175417</v>
      </c>
      <c r="BO8" s="408"/>
      <c r="BP8" s="408"/>
      <c r="BQ8" s="408"/>
      <c r="BR8" s="408"/>
      <c r="BS8" s="408"/>
      <c r="BT8" s="408"/>
      <c r="BU8" s="409"/>
      <c r="BV8" s="407">
        <v>290366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0.49</v>
      </c>
      <c r="CU8" s="448"/>
      <c r="CV8" s="448"/>
      <c r="CW8" s="448"/>
      <c r="CX8" s="448"/>
      <c r="CY8" s="448"/>
      <c r="CZ8" s="448"/>
      <c r="DA8" s="449"/>
      <c r="DB8" s="447">
        <v>0.51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32078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108</v>
      </c>
      <c r="AV9" s="440"/>
      <c r="AW9" s="440"/>
      <c r="AX9" s="440"/>
      <c r="AY9" s="441" t="s">
        <v>118</v>
      </c>
      <c r="AZ9" s="442"/>
      <c r="BA9" s="442"/>
      <c r="BB9" s="442"/>
      <c r="BC9" s="442"/>
      <c r="BD9" s="442"/>
      <c r="BE9" s="442"/>
      <c r="BF9" s="442"/>
      <c r="BG9" s="442"/>
      <c r="BH9" s="442"/>
      <c r="BI9" s="442"/>
      <c r="BJ9" s="442"/>
      <c r="BK9" s="442"/>
      <c r="BL9" s="442"/>
      <c r="BM9" s="443"/>
      <c r="BN9" s="407">
        <v>-114949</v>
      </c>
      <c r="BO9" s="408"/>
      <c r="BP9" s="408"/>
      <c r="BQ9" s="408"/>
      <c r="BR9" s="408"/>
      <c r="BS9" s="408"/>
      <c r="BT9" s="408"/>
      <c r="BU9" s="409"/>
      <c r="BV9" s="407">
        <v>-200998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13.6</v>
      </c>
      <c r="CU9" s="405"/>
      <c r="CV9" s="405"/>
      <c r="CW9" s="405"/>
      <c r="CX9" s="405"/>
      <c r="CY9" s="405"/>
      <c r="CZ9" s="405"/>
      <c r="DA9" s="406"/>
      <c r="DB9" s="404">
        <v>12.5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36802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156341</v>
      </c>
      <c r="BO10" s="408"/>
      <c r="BP10" s="408"/>
      <c r="BQ10" s="408"/>
      <c r="BR10" s="408"/>
      <c r="BS10" s="408"/>
      <c r="BT10" s="408"/>
      <c r="BU10" s="409"/>
      <c r="BV10" s="407">
        <v>252543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30624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700000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30343</v>
      </c>
      <c r="S13" s="492"/>
      <c r="T13" s="492"/>
      <c r="U13" s="492"/>
      <c r="V13" s="493"/>
      <c r="W13" s="423" t="s">
        <v>142</v>
      </c>
      <c r="X13" s="424"/>
      <c r="Y13" s="424"/>
      <c r="Z13" s="424"/>
      <c r="AA13" s="424"/>
      <c r="AB13" s="414"/>
      <c r="AC13" s="458">
        <v>690</v>
      </c>
      <c r="AD13" s="459"/>
      <c r="AE13" s="459"/>
      <c r="AF13" s="459"/>
      <c r="AG13" s="501"/>
      <c r="AH13" s="458">
        <v>744</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-658608</v>
      </c>
      <c r="BO13" s="408"/>
      <c r="BP13" s="408"/>
      <c r="BQ13" s="408"/>
      <c r="BR13" s="408"/>
      <c r="BS13" s="408"/>
      <c r="BT13" s="408"/>
      <c r="BU13" s="409"/>
      <c r="BV13" s="407">
        <v>51545</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12.9</v>
      </c>
      <c r="CU13" s="405"/>
      <c r="CV13" s="405"/>
      <c r="CW13" s="405"/>
      <c r="CX13" s="405"/>
      <c r="CY13" s="405"/>
      <c r="CZ13" s="405"/>
      <c r="DA13" s="406"/>
      <c r="DB13" s="404">
        <v>14.4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31413</v>
      </c>
      <c r="S14" s="492"/>
      <c r="T14" s="492"/>
      <c r="U14" s="492"/>
      <c r="V14" s="493"/>
      <c r="W14" s="397"/>
      <c r="X14" s="398"/>
      <c r="Y14" s="398"/>
      <c r="Z14" s="398"/>
      <c r="AA14" s="398"/>
      <c r="AB14" s="387"/>
      <c r="AC14" s="494">
        <v>4.7</v>
      </c>
      <c r="AD14" s="495"/>
      <c r="AE14" s="495"/>
      <c r="AF14" s="495"/>
      <c r="AG14" s="496"/>
      <c r="AH14" s="494">
        <v>4.2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31189</v>
      </c>
      <c r="S15" s="492"/>
      <c r="T15" s="492"/>
      <c r="U15" s="492"/>
      <c r="V15" s="493"/>
      <c r="W15" s="423" t="s">
        <v>150</v>
      </c>
      <c r="X15" s="424"/>
      <c r="Y15" s="424"/>
      <c r="Z15" s="424"/>
      <c r="AA15" s="424"/>
      <c r="AB15" s="414"/>
      <c r="AC15" s="458">
        <v>4446</v>
      </c>
      <c r="AD15" s="459"/>
      <c r="AE15" s="459"/>
      <c r="AF15" s="459"/>
      <c r="AG15" s="501"/>
      <c r="AH15" s="458">
        <v>5802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4455667</v>
      </c>
      <c r="BO15" s="371"/>
      <c r="BP15" s="371"/>
      <c r="BQ15" s="371"/>
      <c r="BR15" s="371"/>
      <c r="BS15" s="371"/>
      <c r="BT15" s="371"/>
      <c r="BU15" s="372"/>
      <c r="BV15" s="370">
        <v>4231575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30.3</v>
      </c>
      <c r="AD16" s="495"/>
      <c r="AE16" s="495"/>
      <c r="AF16" s="495"/>
      <c r="AG16" s="496"/>
      <c r="AH16" s="494">
        <v>33.1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9183389</v>
      </c>
      <c r="BO16" s="408"/>
      <c r="BP16" s="408"/>
      <c r="BQ16" s="408"/>
      <c r="BR16" s="408"/>
      <c r="BS16" s="408"/>
      <c r="BT16" s="408"/>
      <c r="BU16" s="409"/>
      <c r="BV16" s="407">
        <v>9080585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9525</v>
      </c>
      <c r="AD17" s="459"/>
      <c r="AE17" s="459"/>
      <c r="AF17" s="459"/>
      <c r="AG17" s="501"/>
      <c r="AH17" s="458">
        <v>10970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5615877</v>
      </c>
      <c r="BO17" s="408"/>
      <c r="BP17" s="408"/>
      <c r="BQ17" s="408"/>
      <c r="BR17" s="408"/>
      <c r="BS17" s="408"/>
      <c r="BT17" s="408"/>
      <c r="BU17" s="409"/>
      <c r="BV17" s="407">
        <v>5319241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440.35</v>
      </c>
      <c r="M18" s="531"/>
      <c r="N18" s="531"/>
      <c r="O18" s="531"/>
      <c r="P18" s="531"/>
      <c r="Q18" s="531"/>
      <c r="R18" s="532"/>
      <c r="S18" s="532"/>
      <c r="T18" s="532"/>
      <c r="U18" s="532"/>
      <c r="V18" s="533"/>
      <c r="W18" s="425"/>
      <c r="X18" s="426"/>
      <c r="Y18" s="426"/>
      <c r="Z18" s="426"/>
      <c r="AA18" s="426"/>
      <c r="AB18" s="417"/>
      <c r="AC18" s="534">
        <v>65</v>
      </c>
      <c r="AD18" s="535"/>
      <c r="AE18" s="535"/>
      <c r="AF18" s="535"/>
      <c r="AG18" s="536"/>
      <c r="AH18" s="534">
        <v>62.6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10741954</v>
      </c>
      <c r="BO18" s="408"/>
      <c r="BP18" s="408"/>
      <c r="BQ18" s="408"/>
      <c r="BR18" s="408"/>
      <c r="BS18" s="408"/>
      <c r="BT18" s="408"/>
      <c r="BU18" s="409"/>
      <c r="BV18" s="407">
        <v>10682842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73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14806615</v>
      </c>
      <c r="BO19" s="408"/>
      <c r="BP19" s="408"/>
      <c r="BQ19" s="408"/>
      <c r="BR19" s="408"/>
      <c r="BS19" s="408"/>
      <c r="BT19" s="408"/>
      <c r="BU19" s="409"/>
      <c r="BV19" s="407">
        <v>14922377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14725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18914038</v>
      </c>
      <c r="BO22" s="371"/>
      <c r="BP22" s="371"/>
      <c r="BQ22" s="371"/>
      <c r="BR22" s="371"/>
      <c r="BS22" s="371"/>
      <c r="BT22" s="371"/>
      <c r="BU22" s="372"/>
      <c r="BV22" s="370">
        <v>20080272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17781953</v>
      </c>
      <c r="BO23" s="408"/>
      <c r="BP23" s="408"/>
      <c r="BQ23" s="408"/>
      <c r="BR23" s="408"/>
      <c r="BS23" s="408"/>
      <c r="BT23" s="408"/>
      <c r="BU23" s="409"/>
      <c r="BV23" s="407">
        <v>18866217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7920</v>
      </c>
      <c r="R24" s="459"/>
      <c r="S24" s="459"/>
      <c r="T24" s="459"/>
      <c r="U24" s="459"/>
      <c r="V24" s="501"/>
      <c r="W24" s="553"/>
      <c r="X24" s="554"/>
      <c r="Y24" s="555"/>
      <c r="Z24" s="457" t="s">
        <v>175</v>
      </c>
      <c r="AA24" s="437"/>
      <c r="AB24" s="437"/>
      <c r="AC24" s="437"/>
      <c r="AD24" s="437"/>
      <c r="AE24" s="437"/>
      <c r="AF24" s="437"/>
      <c r="AG24" s="438"/>
      <c r="AH24" s="458">
        <v>320</v>
      </c>
      <c r="AI24" s="459"/>
      <c r="AJ24" s="459"/>
      <c r="AK24" s="459"/>
      <c r="AL24" s="501"/>
      <c r="AM24" s="458">
        <v>1020160</v>
      </c>
      <c r="AN24" s="459"/>
      <c r="AO24" s="459"/>
      <c r="AP24" s="459"/>
      <c r="AQ24" s="459"/>
      <c r="AR24" s="501"/>
      <c r="AS24" s="458">
        <v>3188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12682076</v>
      </c>
      <c r="BO24" s="408"/>
      <c r="BP24" s="408"/>
      <c r="BQ24" s="408"/>
      <c r="BR24" s="408"/>
      <c r="BS24" s="408"/>
      <c r="BT24" s="408"/>
      <c r="BU24" s="409"/>
      <c r="BV24" s="407">
        <v>13360647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6480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6608885</v>
      </c>
      <c r="BO25" s="371"/>
      <c r="BP25" s="371"/>
      <c r="BQ25" s="371"/>
      <c r="BR25" s="371"/>
      <c r="BS25" s="371"/>
      <c r="BT25" s="371"/>
      <c r="BU25" s="372"/>
      <c r="BV25" s="370">
        <v>1815503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5480</v>
      </c>
      <c r="R26" s="459"/>
      <c r="S26" s="459"/>
      <c r="T26" s="459"/>
      <c r="U26" s="459"/>
      <c r="V26" s="501"/>
      <c r="W26" s="553"/>
      <c r="X26" s="554"/>
      <c r="Y26" s="555"/>
      <c r="Z26" s="457" t="s">
        <v>182</v>
      </c>
      <c r="AA26" s="559"/>
      <c r="AB26" s="559"/>
      <c r="AC26" s="559"/>
      <c r="AD26" s="559"/>
      <c r="AE26" s="559"/>
      <c r="AF26" s="559"/>
      <c r="AG26" s="560"/>
      <c r="AH26" s="458">
        <v>5</v>
      </c>
      <c r="AI26" s="459"/>
      <c r="AJ26" s="459"/>
      <c r="AK26" s="459"/>
      <c r="AL26" s="501"/>
      <c r="AM26" s="458">
        <v>16840</v>
      </c>
      <c r="AN26" s="459"/>
      <c r="AO26" s="459"/>
      <c r="AP26" s="459"/>
      <c r="AQ26" s="459"/>
      <c r="AR26" s="501"/>
      <c r="AS26" s="458">
        <v>3368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3920</v>
      </c>
      <c r="R27" s="459"/>
      <c r="S27" s="459"/>
      <c r="T27" s="459"/>
      <c r="U27" s="459"/>
      <c r="V27" s="501"/>
      <c r="W27" s="553"/>
      <c r="X27" s="554"/>
      <c r="Y27" s="555"/>
      <c r="Z27" s="457" t="s">
        <v>187</v>
      </c>
      <c r="AA27" s="437"/>
      <c r="AB27" s="437"/>
      <c r="AC27" s="437"/>
      <c r="AD27" s="437"/>
      <c r="AE27" s="437"/>
      <c r="AF27" s="437"/>
      <c r="AG27" s="438"/>
      <c r="AH27" s="458">
        <v>8</v>
      </c>
      <c r="AI27" s="459"/>
      <c r="AJ27" s="459"/>
      <c r="AK27" s="459"/>
      <c r="AL27" s="501"/>
      <c r="AM27" s="458">
        <v>22208</v>
      </c>
      <c r="AN27" s="459"/>
      <c r="AO27" s="459"/>
      <c r="AP27" s="459"/>
      <c r="AQ27" s="459"/>
      <c r="AR27" s="501"/>
      <c r="AS27" s="458">
        <v>2776</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t="s">
        <v>179</v>
      </c>
      <c r="BO27" s="527"/>
      <c r="BP27" s="527"/>
      <c r="BQ27" s="527"/>
      <c r="BR27" s="527"/>
      <c r="BS27" s="527"/>
      <c r="BT27" s="527"/>
      <c r="BU27" s="528"/>
      <c r="BV27" s="526" t="s">
        <v>185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3380</v>
      </c>
      <c r="R28" s="459"/>
      <c r="S28" s="459"/>
      <c r="T28" s="459"/>
      <c r="U28" s="459"/>
      <c r="V28" s="501"/>
      <c r="W28" s="553"/>
      <c r="X28" s="554"/>
      <c r="Y28" s="555"/>
      <c r="Z28" s="457" t="s">
        <v>190</v>
      </c>
      <c r="AA28" s="437"/>
      <c r="AB28" s="437"/>
      <c r="AC28" s="437"/>
      <c r="AD28" s="437"/>
      <c r="AE28" s="437"/>
      <c r="AF28" s="437"/>
      <c r="AG28" s="438"/>
      <c r="AH28" s="458" t="s">
        <v>130</v>
      </c>
      <c r="AI28" s="459"/>
      <c r="AJ28" s="459"/>
      <c r="AK28" s="459"/>
      <c r="AL28" s="501"/>
      <c r="AM28" s="458" t="s">
        <v>179</v>
      </c>
      <c r="AN28" s="459"/>
      <c r="AO28" s="459"/>
      <c r="AP28" s="459"/>
      <c r="AQ28" s="459"/>
      <c r="AR28" s="501"/>
      <c r="AS28" s="458" t="s">
        <v>184</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6005777</v>
      </c>
      <c r="BO28" s="371"/>
      <c r="BP28" s="371"/>
      <c r="BQ28" s="371"/>
      <c r="BR28" s="371"/>
      <c r="BS28" s="371"/>
      <c r="BT28" s="371"/>
      <c r="BU28" s="372"/>
      <c r="BV28" s="370">
        <v>6549436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16</v>
      </c>
      <c r="M29" s="459"/>
      <c r="N29" s="459"/>
      <c r="O29" s="459"/>
      <c r="P29" s="501"/>
      <c r="Q29" s="458">
        <v>3130</v>
      </c>
      <c r="R29" s="459"/>
      <c r="S29" s="459"/>
      <c r="T29" s="459"/>
      <c r="U29" s="459"/>
      <c r="V29" s="501"/>
      <c r="W29" s="556"/>
      <c r="X29" s="557"/>
      <c r="Y29" s="558"/>
      <c r="Z29" s="457" t="s">
        <v>193</v>
      </c>
      <c r="AA29" s="437"/>
      <c r="AB29" s="437"/>
      <c r="AC29" s="437"/>
      <c r="AD29" s="437"/>
      <c r="AE29" s="437"/>
      <c r="AF29" s="437"/>
      <c r="AG29" s="438"/>
      <c r="AH29" s="458">
        <v>328</v>
      </c>
      <c r="AI29" s="459"/>
      <c r="AJ29" s="459"/>
      <c r="AK29" s="459"/>
      <c r="AL29" s="501"/>
      <c r="AM29" s="458">
        <v>1042368</v>
      </c>
      <c r="AN29" s="459"/>
      <c r="AO29" s="459"/>
      <c r="AP29" s="459"/>
      <c r="AQ29" s="459"/>
      <c r="AR29" s="501"/>
      <c r="AS29" s="458">
        <v>3178</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13246</v>
      </c>
      <c r="BO29" s="408"/>
      <c r="BP29" s="408"/>
      <c r="BQ29" s="408"/>
      <c r="BR29" s="408"/>
      <c r="BS29" s="408"/>
      <c r="BT29" s="408"/>
      <c r="BU29" s="409"/>
      <c r="BV29" s="407">
        <v>7745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6481503</v>
      </c>
      <c r="BO30" s="527"/>
      <c r="BP30" s="527"/>
      <c r="BQ30" s="527"/>
      <c r="BR30" s="527"/>
      <c r="BS30" s="527"/>
      <c r="BT30" s="527"/>
      <c r="BU30" s="528"/>
      <c r="BV30" s="526">
        <v>6198158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202</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IF('各会計、関係団体の財政状況及び健全化判断比率'!B35="","",'各会計、関係団体の財政状況及び健全化判断比率'!B35)</f>
        <v>魚市場事業特別会計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釜石大槌地区行政事務組合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釜石・大槌地域産業育成センター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介護保険事業特別会計（介護保険事業勘定）</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岩手沿岸南部広域環境組合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釜石振興開発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漁業集落排水事業会計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岩手県市町村総合事務組合（一般会計）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釜石港物流振興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介護保険事業特別会計（介護サービス事業勘定）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岩手県市町村総合事務組合（特別会計）</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釜石まちづくり</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岩手県後期高齢者医療広域連合</v>
      </c>
      <c r="BZ38" s="598"/>
      <c r="CA38" s="598"/>
      <c r="CB38" s="598"/>
      <c r="CC38" s="598"/>
      <c r="CD38" s="598"/>
      <c r="CE38" s="598"/>
      <c r="CF38" s="598"/>
      <c r="CG38" s="598"/>
      <c r="CH38" s="598"/>
      <c r="CI38" s="598"/>
      <c r="CJ38" s="598"/>
      <c r="CK38" s="598"/>
      <c r="CL38" s="598"/>
      <c r="CM38" s="598"/>
      <c r="CN38" s="181"/>
      <c r="CO38" s="597">
        <f t="shared" si="3"/>
        <v>20</v>
      </c>
      <c r="CP38" s="597"/>
      <c r="CQ38" s="598" t="str">
        <f>IF('各会計、関係団体の財政状況及び健全化判断比率'!BS11="","",'各会計、関係団体の財政状況及び健全化判断比率'!BS11)</f>
        <v>かまいしＤＭＣ</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岩手県沿岸知的障害児施設組合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zwNyuwxIGtyC5ist1To6iyfVyV18/AKqFgOW4IsghNFwVjOetM/3obz9kIh09m1JqNZhnmRzUu7g8gHc9xkGA==" saltValue="pL0266iV+/iKYtdYX13A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151" t="s">
        <v>589</v>
      </c>
      <c r="D34" s="1151"/>
      <c r="E34" s="1152"/>
      <c r="F34" s="32">
        <v>12.99</v>
      </c>
      <c r="G34" s="33">
        <v>14.88</v>
      </c>
      <c r="H34" s="33">
        <v>16.43</v>
      </c>
      <c r="I34" s="33">
        <v>18.13</v>
      </c>
      <c r="J34" s="34">
        <v>18.52</v>
      </c>
      <c r="K34" s="22"/>
      <c r="L34" s="22"/>
      <c r="M34" s="22"/>
      <c r="N34" s="22"/>
      <c r="O34" s="22"/>
      <c r="P34" s="22"/>
    </row>
    <row r="35" spans="1:16" ht="39" customHeight="1" x14ac:dyDescent="0.2">
      <c r="A35" s="22"/>
      <c r="B35" s="35"/>
      <c r="C35" s="1145" t="s">
        <v>590</v>
      </c>
      <c r="D35" s="1146"/>
      <c r="E35" s="1147"/>
      <c r="F35" s="36">
        <v>2.48</v>
      </c>
      <c r="G35" s="37">
        <v>1.45</v>
      </c>
      <c r="H35" s="37">
        <v>0.9</v>
      </c>
      <c r="I35" s="37">
        <v>2.0699999999999998</v>
      </c>
      <c r="J35" s="38">
        <v>2.25</v>
      </c>
      <c r="K35" s="22"/>
      <c r="L35" s="22"/>
      <c r="M35" s="22"/>
      <c r="N35" s="22"/>
      <c r="O35" s="22"/>
      <c r="P35" s="22"/>
    </row>
    <row r="36" spans="1:16" ht="39" customHeight="1" x14ac:dyDescent="0.2">
      <c r="A36" s="22"/>
      <c r="B36" s="35"/>
      <c r="C36" s="1145" t="s">
        <v>591</v>
      </c>
      <c r="D36" s="1146"/>
      <c r="E36" s="1147"/>
      <c r="F36" s="36">
        <v>10.23</v>
      </c>
      <c r="G36" s="37">
        <v>8.17</v>
      </c>
      <c r="H36" s="37">
        <v>4.6500000000000004</v>
      </c>
      <c r="I36" s="37">
        <v>2.69</v>
      </c>
      <c r="J36" s="38">
        <v>1.66</v>
      </c>
      <c r="K36" s="22"/>
      <c r="L36" s="22"/>
      <c r="M36" s="22"/>
      <c r="N36" s="22"/>
      <c r="O36" s="22"/>
      <c r="P36" s="22"/>
    </row>
    <row r="37" spans="1:16" ht="39" customHeight="1" x14ac:dyDescent="0.2">
      <c r="A37" s="22"/>
      <c r="B37" s="35"/>
      <c r="C37" s="1145" t="s">
        <v>592</v>
      </c>
      <c r="D37" s="1146"/>
      <c r="E37" s="1147"/>
      <c r="F37" s="36">
        <v>1.65</v>
      </c>
      <c r="G37" s="37">
        <v>0.88</v>
      </c>
      <c r="H37" s="37">
        <v>7.0000000000000007E-2</v>
      </c>
      <c r="I37" s="37">
        <v>0</v>
      </c>
      <c r="J37" s="38">
        <v>1.41</v>
      </c>
      <c r="K37" s="22"/>
      <c r="L37" s="22"/>
      <c r="M37" s="22"/>
      <c r="N37" s="22"/>
      <c r="O37" s="22"/>
      <c r="P37" s="22"/>
    </row>
    <row r="38" spans="1:16" ht="39" customHeight="1" x14ac:dyDescent="0.2">
      <c r="A38" s="22"/>
      <c r="B38" s="35"/>
      <c r="C38" s="1145" t="s">
        <v>593</v>
      </c>
      <c r="D38" s="1146"/>
      <c r="E38" s="1147"/>
      <c r="F38" s="36">
        <v>0.15</v>
      </c>
      <c r="G38" s="37">
        <v>0.24</v>
      </c>
      <c r="H38" s="37">
        <v>0.15</v>
      </c>
      <c r="I38" s="37">
        <v>0.68</v>
      </c>
      <c r="J38" s="38">
        <v>0.81</v>
      </c>
      <c r="K38" s="22"/>
      <c r="L38" s="22"/>
      <c r="M38" s="22"/>
      <c r="N38" s="22"/>
      <c r="O38" s="22"/>
      <c r="P38" s="22"/>
    </row>
    <row r="39" spans="1:16" ht="39" customHeight="1" x14ac:dyDescent="0.2">
      <c r="A39" s="22"/>
      <c r="B39" s="35"/>
      <c r="C39" s="1145" t="s">
        <v>594</v>
      </c>
      <c r="D39" s="1146"/>
      <c r="E39" s="1147"/>
      <c r="F39" s="36">
        <v>0.63</v>
      </c>
      <c r="G39" s="37">
        <v>0.59</v>
      </c>
      <c r="H39" s="37">
        <v>0.63</v>
      </c>
      <c r="I39" s="37">
        <v>0.6</v>
      </c>
      <c r="J39" s="38">
        <v>0.62</v>
      </c>
      <c r="K39" s="22"/>
      <c r="L39" s="22"/>
      <c r="M39" s="22"/>
      <c r="N39" s="22"/>
      <c r="O39" s="22"/>
      <c r="P39" s="22"/>
    </row>
    <row r="40" spans="1:16" ht="39" customHeight="1" x14ac:dyDescent="0.2">
      <c r="A40" s="22"/>
      <c r="B40" s="35"/>
      <c r="C40" s="1145" t="s">
        <v>595</v>
      </c>
      <c r="D40" s="1146"/>
      <c r="E40" s="1147"/>
      <c r="F40" s="36">
        <v>0</v>
      </c>
      <c r="G40" s="37">
        <v>0</v>
      </c>
      <c r="H40" s="37">
        <v>0</v>
      </c>
      <c r="I40" s="37">
        <v>0</v>
      </c>
      <c r="J40" s="38">
        <v>0</v>
      </c>
      <c r="K40" s="22"/>
      <c r="L40" s="22"/>
      <c r="M40" s="22"/>
      <c r="N40" s="22"/>
      <c r="O40" s="22"/>
      <c r="P40" s="22"/>
    </row>
    <row r="41" spans="1:16" ht="39" customHeight="1" x14ac:dyDescent="0.2">
      <c r="A41" s="22"/>
      <c r="B41" s="35"/>
      <c r="C41" s="1145" t="s">
        <v>596</v>
      </c>
      <c r="D41" s="1146"/>
      <c r="E41" s="1147"/>
      <c r="F41" s="36">
        <v>0</v>
      </c>
      <c r="G41" s="37">
        <v>0</v>
      </c>
      <c r="H41" s="37">
        <v>0</v>
      </c>
      <c r="I41" s="37">
        <v>0</v>
      </c>
      <c r="J41" s="38">
        <v>0</v>
      </c>
      <c r="K41" s="22"/>
      <c r="L41" s="22"/>
      <c r="M41" s="22"/>
      <c r="N41" s="22"/>
      <c r="O41" s="22"/>
      <c r="P41" s="22"/>
    </row>
    <row r="42" spans="1:16" ht="39" customHeight="1" x14ac:dyDescent="0.2">
      <c r="A42" s="22"/>
      <c r="B42" s="39"/>
      <c r="C42" s="1145" t="s">
        <v>597</v>
      </c>
      <c r="D42" s="1146"/>
      <c r="E42" s="1147"/>
      <c r="F42" s="36" t="s">
        <v>541</v>
      </c>
      <c r="G42" s="37" t="s">
        <v>541</v>
      </c>
      <c r="H42" s="37" t="s">
        <v>541</v>
      </c>
      <c r="I42" s="37" t="s">
        <v>541</v>
      </c>
      <c r="J42" s="38" t="s">
        <v>541</v>
      </c>
      <c r="K42" s="22"/>
      <c r="L42" s="22"/>
      <c r="M42" s="22"/>
      <c r="N42" s="22"/>
      <c r="O42" s="22"/>
      <c r="P42" s="22"/>
    </row>
    <row r="43" spans="1:16" ht="39" customHeight="1" thickBot="1" x14ac:dyDescent="0.25">
      <c r="A43" s="22"/>
      <c r="B43" s="40"/>
      <c r="C43" s="1148" t="s">
        <v>598</v>
      </c>
      <c r="D43" s="1149"/>
      <c r="E43" s="1150"/>
      <c r="F43" s="41">
        <v>0.54</v>
      </c>
      <c r="G43" s="42">
        <v>0.48</v>
      </c>
      <c r="H43" s="42">
        <v>0.46</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dTVmNetoYIRfJKyHlVoT0MxVEsDwHTeThKBo5EsKA4/10c0dIjZtm78z3U+3+wrNTDTGlZw483Pmr4GAIDtOA==" saltValue="PcX6uDj7CABrtRSEeP9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2309</v>
      </c>
      <c r="L45" s="60">
        <v>2313</v>
      </c>
      <c r="M45" s="60">
        <v>2555</v>
      </c>
      <c r="N45" s="60">
        <v>1927</v>
      </c>
      <c r="O45" s="61">
        <v>2065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541</v>
      </c>
      <c r="L46" s="64" t="s">
        <v>541</v>
      </c>
      <c r="M46" s="64" t="s">
        <v>541</v>
      </c>
      <c r="N46" s="64" t="s">
        <v>541</v>
      </c>
      <c r="O46" s="65" t="s">
        <v>541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541</v>
      </c>
      <c r="L47" s="64" t="s">
        <v>541</v>
      </c>
      <c r="M47" s="64" t="s">
        <v>541</v>
      </c>
      <c r="N47" s="64" t="s">
        <v>541</v>
      </c>
      <c r="O47" s="65" t="s">
        <v>541</v>
      </c>
      <c r="P47" s="48"/>
      <c r="Q47" s="48"/>
      <c r="R47" s="48"/>
      <c r="S47" s="48"/>
      <c r="T47" s="48"/>
      <c r="U47" s="48"/>
    </row>
    <row r="48" spans="1:21" ht="30.75" customHeight="1" x14ac:dyDescent="0.2">
      <c r="A48" s="48"/>
      <c r="B48" s="1155"/>
      <c r="C48" s="1156"/>
      <c r="D48" s="62"/>
      <c r="E48" s="1161" t="s">
        <v>15</v>
      </c>
      <c r="F48" s="1161"/>
      <c r="G48" s="1161"/>
      <c r="H48" s="1161"/>
      <c r="I48" s="1161"/>
      <c r="J48" s="1162"/>
      <c r="K48" s="63">
        <v>338</v>
      </c>
      <c r="L48" s="64">
        <v>363</v>
      </c>
      <c r="M48" s="64">
        <v>323</v>
      </c>
      <c r="N48" s="64">
        <v>364</v>
      </c>
      <c r="O48" s="65">
        <v>371</v>
      </c>
      <c r="P48" s="48"/>
      <c r="Q48" s="48"/>
      <c r="R48" s="48"/>
      <c r="S48" s="48"/>
      <c r="T48" s="48"/>
      <c r="U48" s="48"/>
    </row>
    <row r="49" spans="1:21" ht="30.75" customHeight="1" x14ac:dyDescent="0.2">
      <c r="A49" s="48"/>
      <c r="B49" s="1155"/>
      <c r="C49" s="1156"/>
      <c r="D49" s="62"/>
      <c r="E49" s="1161" t="s">
        <v>16</v>
      </c>
      <c r="F49" s="1161"/>
      <c r="G49" s="1161"/>
      <c r="H49" s="1161"/>
      <c r="I49" s="1161"/>
      <c r="J49" s="1162"/>
      <c r="K49" s="63">
        <v>319</v>
      </c>
      <c r="L49" s="64">
        <v>319</v>
      </c>
      <c r="M49" s="64">
        <v>315</v>
      </c>
      <c r="N49" s="64">
        <v>273</v>
      </c>
      <c r="O49" s="65">
        <v>216</v>
      </c>
      <c r="P49" s="48"/>
      <c r="Q49" s="48"/>
      <c r="R49" s="48"/>
      <c r="S49" s="48"/>
      <c r="T49" s="48"/>
      <c r="U49" s="48"/>
    </row>
    <row r="50" spans="1:21" ht="30.75" customHeight="1" x14ac:dyDescent="0.2">
      <c r="A50" s="48"/>
      <c r="B50" s="1155"/>
      <c r="C50" s="1156"/>
      <c r="D50" s="62"/>
      <c r="E50" s="1161" t="s">
        <v>17</v>
      </c>
      <c r="F50" s="1161"/>
      <c r="G50" s="1161"/>
      <c r="H50" s="1161"/>
      <c r="I50" s="1161"/>
      <c r="J50" s="1162"/>
      <c r="K50" s="63">
        <v>40</v>
      </c>
      <c r="L50" s="64">
        <v>32</v>
      </c>
      <c r="M50" s="64">
        <v>28</v>
      </c>
      <c r="N50" s="64">
        <v>22</v>
      </c>
      <c r="O50" s="65">
        <v>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541</v>
      </c>
      <c r="L51" s="64" t="s">
        <v>541</v>
      </c>
      <c r="M51" s="64" t="s">
        <v>541</v>
      </c>
      <c r="N51" s="64" t="s">
        <v>541</v>
      </c>
      <c r="O51" s="65" t="s">
        <v>541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1693</v>
      </c>
      <c r="L52" s="64">
        <v>1642</v>
      </c>
      <c r="M52" s="64">
        <v>1695</v>
      </c>
      <c r="N52" s="64">
        <v>1612</v>
      </c>
      <c r="O52" s="65">
        <v>1659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1313</v>
      </c>
      <c r="L53" s="69">
        <v>1385</v>
      </c>
      <c r="M53" s="69">
        <v>1526</v>
      </c>
      <c r="N53" s="69">
        <v>974</v>
      </c>
      <c r="O53" s="70">
        <v>1010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25">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ZQR3BXb+g1o6kHHgZJbI/T3fUVO3VbmYRDiLOwvnlx1U8DsUdnZxMVQpcWW+ufFEjqZ70aqsGyc5dQ9kQ58Cw==" saltValue="BQMVGvfFSb+iFEjE57Y8x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582</v>
      </c>
      <c r="J40" s="103" t="s">
        <v>583</v>
      </c>
      <c r="K40" s="103" t="s">
        <v>584</v>
      </c>
      <c r="L40" s="103" t="s">
        <v>585</v>
      </c>
      <c r="M40" s="104" t="s">
        <v>586</v>
      </c>
    </row>
    <row r="41" spans="2:13" ht="27.75" customHeight="1" x14ac:dyDescent="0.2">
      <c r="B41" s="1184" t="s">
        <v>32</v>
      </c>
      <c r="C41" s="1185"/>
      <c r="D41" s="105"/>
      <c r="E41" s="1190" t="s">
        <v>33</v>
      </c>
      <c r="F41" s="1190"/>
      <c r="G41" s="1190"/>
      <c r="H41" s="1191"/>
      <c r="I41" s="355">
        <v>23064</v>
      </c>
      <c r="J41" s="356">
        <v>25527</v>
      </c>
      <c r="K41" s="356">
        <v>20615</v>
      </c>
      <c r="L41" s="356">
        <v>20080</v>
      </c>
      <c r="M41" s="357">
        <v>18914</v>
      </c>
    </row>
    <row r="42" spans="2:13" ht="27.75" customHeight="1" x14ac:dyDescent="0.2">
      <c r="B42" s="1186"/>
      <c r="C42" s="1187"/>
      <c r="D42" s="106"/>
      <c r="E42" s="1192" t="s">
        <v>34</v>
      </c>
      <c r="F42" s="1192"/>
      <c r="G42" s="1192"/>
      <c r="H42" s="1193"/>
      <c r="I42" s="358">
        <v>14</v>
      </c>
      <c r="J42" s="359">
        <v>9</v>
      </c>
      <c r="K42" s="359">
        <v>6</v>
      </c>
      <c r="L42" s="359">
        <v>3</v>
      </c>
      <c r="M42" s="360" t="s">
        <v>541</v>
      </c>
    </row>
    <row r="43" spans="2:13" ht="27.75" customHeight="1" x14ac:dyDescent="0.2">
      <c r="B43" s="1186"/>
      <c r="C43" s="1187"/>
      <c r="D43" s="106"/>
      <c r="E43" s="1192" t="s">
        <v>35</v>
      </c>
      <c r="F43" s="1192"/>
      <c r="G43" s="1192"/>
      <c r="H43" s="1193"/>
      <c r="I43" s="358">
        <v>4069</v>
      </c>
      <c r="J43" s="359">
        <v>4550</v>
      </c>
      <c r="K43" s="359">
        <v>4737</v>
      </c>
      <c r="L43" s="359">
        <v>4695</v>
      </c>
      <c r="M43" s="360">
        <v>4504</v>
      </c>
    </row>
    <row r="44" spans="2:13" ht="27.75" customHeight="1" x14ac:dyDescent="0.2">
      <c r="B44" s="1186"/>
      <c r="C44" s="1187"/>
      <c r="D44" s="106"/>
      <c r="E44" s="1192" t="s">
        <v>36</v>
      </c>
      <c r="F44" s="1192"/>
      <c r="G44" s="1192"/>
      <c r="H44" s="1193"/>
      <c r="I44" s="358">
        <v>1720</v>
      </c>
      <c r="J44" s="359">
        <v>1421</v>
      </c>
      <c r="K44" s="359">
        <v>1122</v>
      </c>
      <c r="L44" s="359">
        <v>855</v>
      </c>
      <c r="M44" s="360">
        <v>648</v>
      </c>
    </row>
    <row r="45" spans="2:13" ht="27.75" customHeight="1" x14ac:dyDescent="0.2">
      <c r="B45" s="1186"/>
      <c r="C45" s="1187"/>
      <c r="D45" s="106"/>
      <c r="E45" s="1192" t="s">
        <v>37</v>
      </c>
      <c r="F45" s="1192"/>
      <c r="G45" s="1192"/>
      <c r="H45" s="1193"/>
      <c r="I45" s="358">
        <v>3409</v>
      </c>
      <c r="J45" s="359">
        <v>2815</v>
      </c>
      <c r="K45" s="359">
        <v>2707</v>
      </c>
      <c r="L45" s="359">
        <v>2835</v>
      </c>
      <c r="M45" s="360">
        <v>2563</v>
      </c>
    </row>
    <row r="46" spans="2:13" ht="27.75" customHeight="1" x14ac:dyDescent="0.2">
      <c r="B46" s="1186"/>
      <c r="C46" s="1187"/>
      <c r="D46" s="107"/>
      <c r="E46" s="1192" t="s">
        <v>38</v>
      </c>
      <c r="F46" s="1192"/>
      <c r="G46" s="1192"/>
      <c r="H46" s="1193"/>
      <c r="I46" s="358">
        <v>17</v>
      </c>
      <c r="J46" s="359">
        <v>14</v>
      </c>
      <c r="K46" s="359">
        <v>10</v>
      </c>
      <c r="L46" s="359">
        <v>7</v>
      </c>
      <c r="M46" s="360">
        <v>3</v>
      </c>
    </row>
    <row r="47" spans="2:13" ht="27.75" customHeight="1" x14ac:dyDescent="0.2">
      <c r="B47" s="1186"/>
      <c r="C47" s="1187"/>
      <c r="D47" s="108"/>
      <c r="E47" s="1194" t="s">
        <v>39</v>
      </c>
      <c r="F47" s="1195"/>
      <c r="G47" s="1195"/>
      <c r="H47" s="1196"/>
      <c r="I47" s="358" t="s">
        <v>541</v>
      </c>
      <c r="J47" s="359" t="s">
        <v>541</v>
      </c>
      <c r="K47" s="359" t="s">
        <v>541</v>
      </c>
      <c r="L47" s="359" t="s">
        <v>541</v>
      </c>
      <c r="M47" s="360" t="s">
        <v>541</v>
      </c>
    </row>
    <row r="48" spans="2:13" ht="27.75" customHeight="1" x14ac:dyDescent="0.2">
      <c r="B48" s="1186"/>
      <c r="C48" s="1187"/>
      <c r="D48" s="106"/>
      <c r="E48" s="1192" t="s">
        <v>40</v>
      </c>
      <c r="F48" s="1192"/>
      <c r="G48" s="1192"/>
      <c r="H48" s="1193"/>
      <c r="I48" s="358" t="s">
        <v>541</v>
      </c>
      <c r="J48" s="359" t="s">
        <v>541</v>
      </c>
      <c r="K48" s="359" t="s">
        <v>541</v>
      </c>
      <c r="L48" s="359" t="s">
        <v>541</v>
      </c>
      <c r="M48" s="360" t="s">
        <v>541</v>
      </c>
    </row>
    <row r="49" spans="2:13" ht="27.75" customHeight="1" x14ac:dyDescent="0.2">
      <c r="B49" s="1188"/>
      <c r="C49" s="1189"/>
      <c r="D49" s="106"/>
      <c r="E49" s="1192" t="s">
        <v>41</v>
      </c>
      <c r="F49" s="1192"/>
      <c r="G49" s="1192"/>
      <c r="H49" s="1193"/>
      <c r="I49" s="358" t="s">
        <v>541</v>
      </c>
      <c r="J49" s="359" t="s">
        <v>541</v>
      </c>
      <c r="K49" s="359" t="s">
        <v>541</v>
      </c>
      <c r="L49" s="359" t="s">
        <v>541</v>
      </c>
      <c r="M49" s="360" t="s">
        <v>541</v>
      </c>
    </row>
    <row r="50" spans="2:13" ht="27.75" customHeight="1" x14ac:dyDescent="0.2">
      <c r="B50" s="1197" t="s">
        <v>42</v>
      </c>
      <c r="C50" s="1198"/>
      <c r="D50" s="109"/>
      <c r="E50" s="1192" t="s">
        <v>43</v>
      </c>
      <c r="F50" s="1192"/>
      <c r="G50" s="1192"/>
      <c r="H50" s="1193"/>
      <c r="I50" s="358">
        <v>12311</v>
      </c>
      <c r="J50" s="359">
        <v>16619</v>
      </c>
      <c r="K50" s="359">
        <v>13354</v>
      </c>
      <c r="L50" s="359">
        <v>13576</v>
      </c>
      <c r="M50" s="360">
        <v>11526</v>
      </c>
    </row>
    <row r="51" spans="2:13" ht="27.75" customHeight="1" x14ac:dyDescent="0.2">
      <c r="B51" s="1186"/>
      <c r="C51" s="1187"/>
      <c r="D51" s="106"/>
      <c r="E51" s="1192" t="s">
        <v>44</v>
      </c>
      <c r="F51" s="1192"/>
      <c r="G51" s="1192"/>
      <c r="H51" s="1193"/>
      <c r="I51" s="358">
        <v>3801</v>
      </c>
      <c r="J51" s="359">
        <v>2357</v>
      </c>
      <c r="K51" s="359">
        <v>375</v>
      </c>
      <c r="L51" s="359">
        <v>383</v>
      </c>
      <c r="M51" s="360">
        <v>401</v>
      </c>
    </row>
    <row r="52" spans="2:13" ht="27.75" customHeight="1" x14ac:dyDescent="0.2">
      <c r="B52" s="1188"/>
      <c r="C52" s="1189"/>
      <c r="D52" s="106"/>
      <c r="E52" s="1192" t="s">
        <v>45</v>
      </c>
      <c r="F52" s="1192"/>
      <c r="G52" s="1192"/>
      <c r="H52" s="1193"/>
      <c r="I52" s="358">
        <v>14955</v>
      </c>
      <c r="J52" s="359">
        <v>15531</v>
      </c>
      <c r="K52" s="359">
        <v>16130</v>
      </c>
      <c r="L52" s="359">
        <v>16017</v>
      </c>
      <c r="M52" s="360">
        <v>15423</v>
      </c>
    </row>
    <row r="53" spans="2:13" ht="27.75" customHeight="1" thickBot="1" x14ac:dyDescent="0.25">
      <c r="B53" s="1199" t="s">
        <v>46</v>
      </c>
      <c r="C53" s="1200"/>
      <c r="D53" s="110"/>
      <c r="E53" s="1201" t="s">
        <v>47</v>
      </c>
      <c r="F53" s="1201"/>
      <c r="G53" s="1201"/>
      <c r="H53" s="1202"/>
      <c r="I53" s="361">
        <v>1227</v>
      </c>
      <c r="J53" s="362">
        <v>-172</v>
      </c>
      <c r="K53" s="362">
        <v>-662</v>
      </c>
      <c r="L53" s="362">
        <v>-1502</v>
      </c>
      <c r="M53" s="363">
        <v>-718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LfX9QBpWjS6vKaDjyPWj1gZoD+Z4rW6FgRwM9nRE1Cs7Q9szoM84S1IqCM6MqcxRJFQnO/QKaTpw4V3rvQ+mA==" saltValue="P45OiraaL1j2fe/M4Wm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584</v>
      </c>
      <c r="G54" s="119" t="s">
        <v>585</v>
      </c>
      <c r="H54" s="120" t="s">
        <v>586</v>
      </c>
    </row>
    <row r="55" spans="2:8" ht="52.5" customHeight="1" x14ac:dyDescent="0.2">
      <c r="B55" s="121"/>
      <c r="C55" s="1211" t="s">
        <v>50</v>
      </c>
      <c r="D55" s="1211"/>
      <c r="E55" s="1212"/>
      <c r="F55" s="122">
        <v>6297</v>
      </c>
      <c r="G55" s="122">
        <v>6549</v>
      </c>
      <c r="H55" s="123">
        <v>6006</v>
      </c>
    </row>
    <row r="56" spans="2:8" ht="52.5" customHeight="1" x14ac:dyDescent="0.2">
      <c r="B56" s="124"/>
      <c r="C56" s="1213" t="s">
        <v>51</v>
      </c>
      <c r="D56" s="1213"/>
      <c r="E56" s="1214"/>
      <c r="F56" s="125">
        <v>29</v>
      </c>
      <c r="G56" s="125">
        <v>8</v>
      </c>
      <c r="H56" s="126">
        <v>13</v>
      </c>
    </row>
    <row r="57" spans="2:8" ht="53.25" customHeight="1" x14ac:dyDescent="0.2">
      <c r="B57" s="124"/>
      <c r="C57" s="1215" t="s">
        <v>52</v>
      </c>
      <c r="D57" s="1215"/>
      <c r="E57" s="1216"/>
      <c r="F57" s="127">
        <v>6240</v>
      </c>
      <c r="G57" s="127">
        <v>6198</v>
      </c>
      <c r="H57" s="128">
        <v>6482</v>
      </c>
    </row>
    <row r="58" spans="2:8" ht="45.75" customHeight="1" x14ac:dyDescent="0.2">
      <c r="B58" s="129"/>
      <c r="C58" s="1203" t="s">
        <v>616</v>
      </c>
      <c r="D58" s="1204"/>
      <c r="E58" s="1205"/>
      <c r="F58" s="130">
        <v>4768</v>
      </c>
      <c r="G58" s="130">
        <v>5013</v>
      </c>
      <c r="H58" s="131">
        <v>5210</v>
      </c>
    </row>
    <row r="59" spans="2:8" ht="45.75" customHeight="1" x14ac:dyDescent="0.2">
      <c r="B59" s="129"/>
      <c r="C59" s="1203" t="s">
        <v>617</v>
      </c>
      <c r="D59" s="1204"/>
      <c r="E59" s="1205"/>
      <c r="F59" s="130">
        <v>966</v>
      </c>
      <c r="G59" s="130">
        <v>553</v>
      </c>
      <c r="H59" s="131">
        <v>489</v>
      </c>
    </row>
    <row r="60" spans="2:8" ht="45.75" customHeight="1" x14ac:dyDescent="0.2">
      <c r="B60" s="129"/>
      <c r="C60" s="1203" t="s">
        <v>618</v>
      </c>
      <c r="D60" s="1204"/>
      <c r="E60" s="1205"/>
      <c r="F60" s="130">
        <v>215</v>
      </c>
      <c r="G60" s="130">
        <v>224</v>
      </c>
      <c r="H60" s="131">
        <v>228</v>
      </c>
    </row>
    <row r="61" spans="2:8" ht="45.75" customHeight="1" x14ac:dyDescent="0.2">
      <c r="B61" s="129"/>
      <c r="C61" s="1203" t="s">
        <v>619</v>
      </c>
      <c r="D61" s="1204"/>
      <c r="E61" s="1205"/>
      <c r="F61" s="130">
        <v>99</v>
      </c>
      <c r="G61" s="130">
        <v>154</v>
      </c>
      <c r="H61" s="131">
        <v>228</v>
      </c>
    </row>
    <row r="62" spans="2:8" ht="45.75" customHeight="1" thickBot="1" x14ac:dyDescent="0.25">
      <c r="B62" s="132"/>
      <c r="C62" s="1206" t="s">
        <v>620</v>
      </c>
      <c r="D62" s="1207"/>
      <c r="E62" s="1208"/>
      <c r="F62" s="133">
        <v>103</v>
      </c>
      <c r="G62" s="133">
        <v>93</v>
      </c>
      <c r="H62" s="134">
        <v>116</v>
      </c>
    </row>
    <row r="63" spans="2:8" ht="52.5" customHeight="1" thickBot="1" x14ac:dyDescent="0.25">
      <c r="B63" s="135"/>
      <c r="C63" s="1209" t="s">
        <v>53</v>
      </c>
      <c r="D63" s="1209"/>
      <c r="E63" s="1210"/>
      <c r="F63" s="136">
        <v>12566</v>
      </c>
      <c r="G63" s="136">
        <v>12755</v>
      </c>
      <c r="H63" s="137">
        <v>12501</v>
      </c>
    </row>
    <row r="64" spans="2:8" ht="13.2" x14ac:dyDescent="0.2"/>
  </sheetData>
  <sheetProtection algorithmName="SHA-512" hashValue="JwkD1ICvZftczLk6IQP1vBZjgTtle2tqj5JOjgJmC8ja2QI1+zxvxTt4fYnfXnYCxTG1g2YitUGE5xbvOYhBFQ==" saltValue="OoWj5Uxk8590Vz78vq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579</v>
      </c>
      <c r="G2" s="151"/>
      <c r="H2" s="152"/>
    </row>
    <row r="3" spans="1:8" x14ac:dyDescent="0.2">
      <c r="A3" s="148" t="s">
        <v>572</v>
      </c>
      <c r="B3" s="153"/>
      <c r="C3" s="154"/>
      <c r="D3" s="155">
        <v>595112</v>
      </c>
      <c r="E3" s="156"/>
      <c r="F3" s="157">
        <v>69729</v>
      </c>
      <c r="G3" s="158"/>
      <c r="H3" s="159"/>
    </row>
    <row r="4" spans="1:8" x14ac:dyDescent="0.2">
      <c r="A4" s="160"/>
      <c r="B4" s="161"/>
      <c r="C4" s="162"/>
      <c r="D4" s="163">
        <v>78852</v>
      </c>
      <c r="E4" s="164"/>
      <c r="F4" s="165">
        <v>38908</v>
      </c>
      <c r="G4" s="166"/>
      <c r="H4" s="167"/>
    </row>
    <row r="5" spans="1:8" x14ac:dyDescent="0.2">
      <c r="A5" s="148" t="s">
        <v>574</v>
      </c>
      <c r="B5" s="153"/>
      <c r="C5" s="154"/>
      <c r="D5" s="155">
        <v>538280</v>
      </c>
      <c r="E5" s="156"/>
      <c r="F5" s="157">
        <v>74581</v>
      </c>
      <c r="G5" s="158"/>
      <c r="H5" s="159"/>
    </row>
    <row r="6" spans="1:8" x14ac:dyDescent="0.2">
      <c r="A6" s="160"/>
      <c r="B6" s="161"/>
      <c r="C6" s="162"/>
      <c r="D6" s="163">
        <v>97032</v>
      </c>
      <c r="E6" s="164"/>
      <c r="F6" s="165">
        <v>41563</v>
      </c>
      <c r="G6" s="166"/>
      <c r="H6" s="167"/>
    </row>
    <row r="7" spans="1:8" x14ac:dyDescent="0.2">
      <c r="A7" s="148" t="s">
        <v>575</v>
      </c>
      <c r="B7" s="153"/>
      <c r="C7" s="154"/>
      <c r="D7" s="155">
        <v>198596</v>
      </c>
      <c r="E7" s="156"/>
      <c r="F7" s="157">
        <v>76347</v>
      </c>
      <c r="G7" s="158"/>
      <c r="H7" s="159"/>
    </row>
    <row r="8" spans="1:8" x14ac:dyDescent="0.2">
      <c r="A8" s="160"/>
      <c r="B8" s="161"/>
      <c r="C8" s="162"/>
      <c r="D8" s="163">
        <v>44573</v>
      </c>
      <c r="E8" s="164"/>
      <c r="F8" s="165">
        <v>41762</v>
      </c>
      <c r="G8" s="166"/>
      <c r="H8" s="167"/>
    </row>
    <row r="9" spans="1:8" x14ac:dyDescent="0.2">
      <c r="A9" s="148" t="s">
        <v>576</v>
      </c>
      <c r="B9" s="153"/>
      <c r="C9" s="154"/>
      <c r="D9" s="155">
        <v>51697</v>
      </c>
      <c r="E9" s="156"/>
      <c r="F9" s="157">
        <v>69604</v>
      </c>
      <c r="G9" s="158"/>
      <c r="H9" s="159"/>
    </row>
    <row r="10" spans="1:8" x14ac:dyDescent="0.2">
      <c r="A10" s="160"/>
      <c r="B10" s="161"/>
      <c r="C10" s="162"/>
      <c r="D10" s="163">
        <v>27141</v>
      </c>
      <c r="E10" s="164"/>
      <c r="F10" s="165">
        <v>36247</v>
      </c>
      <c r="G10" s="166"/>
      <c r="H10" s="167"/>
    </row>
    <row r="11" spans="1:8" x14ac:dyDescent="0.2">
      <c r="A11" s="148" t="s">
        <v>577</v>
      </c>
      <c r="B11" s="153"/>
      <c r="C11" s="154"/>
      <c r="D11" s="155">
        <v>31402</v>
      </c>
      <c r="E11" s="156"/>
      <c r="F11" s="157">
        <v>68410</v>
      </c>
      <c r="G11" s="158"/>
      <c r="H11" s="159"/>
    </row>
    <row r="12" spans="1:8" x14ac:dyDescent="0.2">
      <c r="A12" s="160"/>
      <c r="B12" s="161"/>
      <c r="C12" s="168"/>
      <c r="D12" s="163">
        <v>10680</v>
      </c>
      <c r="E12" s="164"/>
      <c r="F12" s="165">
        <v>35086</v>
      </c>
      <c r="G12" s="166"/>
      <c r="H12" s="167"/>
    </row>
    <row r="13" spans="1:8" x14ac:dyDescent="0.2">
      <c r="A13" s="148"/>
      <c r="B13" s="153"/>
      <c r="C13" s="169"/>
      <c r="D13" s="170">
        <v>283017</v>
      </c>
      <c r="E13" s="171"/>
      <c r="F13" s="172">
        <v>71734</v>
      </c>
      <c r="G13" s="173"/>
      <c r="H13" s="159"/>
    </row>
    <row r="14" spans="1:8" x14ac:dyDescent="0.2">
      <c r="A14" s="160"/>
      <c r="B14" s="161"/>
      <c r="C14" s="162"/>
      <c r="D14" s="163">
        <v>51656</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10.24</v>
      </c>
      <c r="C19" s="174">
        <f>ROUND(VALUE(SUBSTITUTE(実質収支比率等に係る経年分析!G$48,"▲","-")),2)</f>
        <v>8.17</v>
      </c>
      <c r="D19" s="174">
        <f>ROUND(VALUE(SUBSTITUTE(実質収支比率等に係る経年分析!H$48,"▲","-")),2)</f>
        <v>4.66</v>
      </c>
      <c r="E19" s="174">
        <f>ROUND(VALUE(SUBSTITUTE(実質収支比率等に係る経年分析!I$48,"▲","-")),2)</f>
        <v>2.69</v>
      </c>
      <c r="F19" s="174">
        <f>ROUND(VALUE(SUBSTITUTE(実質収支比率等に係る経年分析!J$48,"▲","-")),2)</f>
        <v>1.67</v>
      </c>
    </row>
    <row r="20" spans="1:11" x14ac:dyDescent="0.2">
      <c r="A20" s="174" t="s">
        <v>57</v>
      </c>
      <c r="B20" s="174">
        <f>ROUND(VALUE(SUBSTITUTE(実質収支比率等に係る経年分析!F$47,"▲","-")),2)</f>
        <v>44.95</v>
      </c>
      <c r="C20" s="174">
        <f>ROUND(VALUE(SUBSTITUTE(実質収支比率等に係る経年分析!G$47,"▲","-")),2)</f>
        <v>57.01</v>
      </c>
      <c r="D20" s="174">
        <f>ROUND(VALUE(SUBSTITUTE(実質収支比率等に係る経年分析!H$47,"▲","-")),2)</f>
        <v>59.7</v>
      </c>
      <c r="E20" s="174">
        <f>ROUND(VALUE(SUBSTITUTE(実質収支比率等に係る経年分析!I$47,"▲","-")),2)</f>
        <v>60.77</v>
      </c>
      <c r="F20" s="174">
        <f>ROUND(VALUE(SUBSTITUTE(実質収支比率等に係る経年分析!J$47,"▲","-")),2)</f>
        <v>57.08</v>
      </c>
    </row>
    <row r="21" spans="1:11" x14ac:dyDescent="0.2">
      <c r="A21" s="174" t="s">
        <v>58</v>
      </c>
      <c r="B21" s="174">
        <f>IF(ISNUMBER(VALUE(SUBSTITUTE(実質収支比率等に係る経年分析!F$49,"▲","-"))),ROUND(VALUE(SUBSTITUTE(実質収支比率等に係る経年分析!F$49,"▲","-")),2),NA())</f>
        <v>-20.92</v>
      </c>
      <c r="C21" s="174">
        <f>IF(ISNUMBER(VALUE(SUBSTITUTE(実質収支比率等に係る経年分析!G$49,"▲","-"))),ROUND(VALUE(SUBSTITUTE(実質収支比率等に係る経年分析!G$49,"▲","-")),2),NA())</f>
        <v>10.42</v>
      </c>
      <c r="D21" s="174">
        <f>IF(ISNUMBER(VALUE(SUBSTITUTE(実質収支比率等に係る経年分析!H$49,"▲","-"))),ROUND(VALUE(SUBSTITUTE(実質収支比率等に係る経年分析!H$49,"▲","-")),2),NA())</f>
        <v>37.119999999999997</v>
      </c>
      <c r="E21" s="174">
        <f>IF(ISNUMBER(VALUE(SUBSTITUTE(実質収支比率等に係る経年分析!I$49,"▲","-"))),ROUND(VALUE(SUBSTITUTE(実質収支比率等に係る経年分析!I$49,"▲","-")),2),NA())</f>
        <v>0.48</v>
      </c>
      <c r="F21" s="174">
        <f>IF(ISNUMBER(VALUE(SUBSTITUTE(実質収支比率等に係る経年分析!J$49,"▲","-"))),ROUND(VALUE(SUBSTITUTE(実質収支比率等に係る経年分析!J$49,"▲","-")),2),NA())</f>
        <v>-6.26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介護保険事業特別会計（介護サービス事業勘定）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漁業集落排水事業会計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0.62</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0.81</v>
      </c>
    </row>
    <row r="33" spans="1:16" x14ac:dyDescent="0.2">
      <c r="A33" s="175" t="str">
        <f>IF(連結実質赤字比率に係る赤字・黒字の構成分析!C$37="",NA(),連結実質赤字比率に係る赤字・黒字の構成分析!C$37)</f>
        <v>介護保険事業特別会計（介護保険事業勘定）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4.6500000000000004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1.66</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2.0699999999999998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2.25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18.52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1693</v>
      </c>
      <c r="E42" s="176"/>
      <c r="F42" s="176"/>
      <c r="G42" s="176">
        <f>'実質公債費比率（分子）の構造'!L$52</f>
        <v>1642</v>
      </c>
      <c r="H42" s="176"/>
      <c r="I42" s="176"/>
      <c r="J42" s="176">
        <f>'実質公債費比率（分子）の構造'!M$52</f>
        <v>1695</v>
      </c>
      <c r="K42" s="176"/>
      <c r="L42" s="176"/>
      <c r="M42" s="176">
        <f>'実質公債費比率（分子）の構造'!N$52</f>
        <v>1612</v>
      </c>
      <c r="N42" s="176"/>
      <c r="O42" s="176"/>
      <c r="P42" s="176">
        <f>'実質公債費比率（分子）の構造'!O$52</f>
        <v>1659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40</v>
      </c>
      <c r="C44" s="176"/>
      <c r="D44" s="176"/>
      <c r="E44" s="176">
        <f>'実質公債費比率（分子）の構造'!L$50</f>
        <v>32</v>
      </c>
      <c r="F44" s="176"/>
      <c r="G44" s="176"/>
      <c r="H44" s="176">
        <f>'実質公債費比率（分子）の構造'!M$50</f>
        <v>28</v>
      </c>
      <c r="I44" s="176"/>
      <c r="J44" s="176"/>
      <c r="K44" s="176">
        <f>'実質公債費比率（分子）の構造'!N$50</f>
        <v>22</v>
      </c>
      <c r="L44" s="176"/>
      <c r="M44" s="176"/>
      <c r="N44" s="176">
        <f>'実質公債費比率（分子）の構造'!O$50</f>
        <v>17</v>
      </c>
      <c r="O44" s="176"/>
      <c r="P44" s="176"/>
    </row>
    <row r="45" spans="1:16" x14ac:dyDescent="0.2">
      <c r="A45" s="176" t="s">
        <v>68</v>
      </c>
      <c r="B45" s="176">
        <f>'実質公債費比率（分子）の構造'!K$49</f>
        <v>319</v>
      </c>
      <c r="C45" s="176"/>
      <c r="D45" s="176"/>
      <c r="E45" s="176">
        <f>'実質公債費比率（分子）の構造'!L$49</f>
        <v>319</v>
      </c>
      <c r="F45" s="176"/>
      <c r="G45" s="176"/>
      <c r="H45" s="176">
        <f>'実質公債費比率（分子）の構造'!M$49</f>
        <v>315</v>
      </c>
      <c r="I45" s="176"/>
      <c r="J45" s="176"/>
      <c r="K45" s="176">
        <f>'実質公債費比率（分子）の構造'!N$49</f>
        <v>273</v>
      </c>
      <c r="L45" s="176"/>
      <c r="M45" s="176"/>
      <c r="N45" s="176">
        <f>'実質公債費比率（分子）の構造'!O$49</f>
        <v>216</v>
      </c>
      <c r="O45" s="176"/>
      <c r="P45" s="176"/>
    </row>
    <row r="46" spans="1:16" x14ac:dyDescent="0.2">
      <c r="A46" s="176" t="s">
        <v>69</v>
      </c>
      <c r="B46" s="176">
        <f>'実質公債費比率（分子）の構造'!K$48</f>
        <v>338</v>
      </c>
      <c r="C46" s="176"/>
      <c r="D46" s="176"/>
      <c r="E46" s="176">
        <f>'実質公債費比率（分子）の構造'!L$48</f>
        <v>363</v>
      </c>
      <c r="F46" s="176"/>
      <c r="G46" s="176"/>
      <c r="H46" s="176">
        <f>'実質公債費比率（分子）の構造'!M$48</f>
        <v>323</v>
      </c>
      <c r="I46" s="176"/>
      <c r="J46" s="176"/>
      <c r="K46" s="176">
        <f>'実質公債費比率（分子）の構造'!N$48</f>
        <v>364</v>
      </c>
      <c r="L46" s="176"/>
      <c r="M46" s="176"/>
      <c r="N46" s="176">
        <f>'実質公債費比率（分子）の構造'!O$48</f>
        <v>371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2309</v>
      </c>
      <c r="C49" s="176"/>
      <c r="D49" s="176"/>
      <c r="E49" s="176">
        <f>'実質公債費比率（分子）の構造'!L$45</f>
        <v>2313</v>
      </c>
      <c r="F49" s="176"/>
      <c r="G49" s="176"/>
      <c r="H49" s="176">
        <f>'実質公債費比率（分子）の構造'!M$45</f>
        <v>2555</v>
      </c>
      <c r="I49" s="176"/>
      <c r="J49" s="176"/>
      <c r="K49" s="176">
        <f>'実質公債費比率（分子）の構造'!N$45</f>
        <v>1927</v>
      </c>
      <c r="L49" s="176"/>
      <c r="M49" s="176"/>
      <c r="N49" s="176">
        <f>'実質公債費比率（分子）の構造'!O$45</f>
        <v>2065</v>
      </c>
      <c r="O49" s="176"/>
      <c r="P49" s="176"/>
    </row>
    <row r="50" spans="1:16" x14ac:dyDescent="0.2">
      <c r="A50" s="176" t="s">
        <v>73</v>
      </c>
      <c r="B50" s="176" t="e">
        <f>NA()</f>
        <v>#N/A</v>
      </c>
      <c r="C50" s="176">
        <f>IF(ISNUMBER('実質公債費比率（分子）の構造'!K$53),'実質公債費比率（分子）の構造'!K$53,NA())</f>
        <v>1313</v>
      </c>
      <c r="D50" s="176" t="e">
        <f>NA()</f>
        <v>#N/A</v>
      </c>
      <c r="E50" s="176" t="e">
        <f>NA()</f>
        <v>#N/A</v>
      </c>
      <c r="F50" s="176">
        <f>IF(ISNUMBER('実質公債費比率（分子）の構造'!L$53),'実質公債費比率（分子）の構造'!L$53,NA())</f>
        <v>1385</v>
      </c>
      <c r="G50" s="176" t="e">
        <f>NA()</f>
        <v>#N/A</v>
      </c>
      <c r="H50" s="176" t="e">
        <f>NA()</f>
        <v>#N/A</v>
      </c>
      <c r="I50" s="176">
        <f>IF(ISNUMBER('実質公債費比率（分子）の構造'!M$53),'実質公債費比率（分子）の構造'!M$53,NA())</f>
        <v>1526</v>
      </c>
      <c r="J50" s="176" t="e">
        <f>NA()</f>
        <v>#N/A</v>
      </c>
      <c r="K50" s="176" t="e">
        <f>NA()</f>
        <v>#N/A</v>
      </c>
      <c r="L50" s="176">
        <f>IF(ISNUMBER('実質公債費比率（分子）の構造'!N$53),'実質公債費比率（分子）の構造'!N$53,NA())</f>
        <v>974</v>
      </c>
      <c r="M50" s="176" t="e">
        <f>NA()</f>
        <v>#N/A</v>
      </c>
      <c r="N50" s="176" t="e">
        <f>NA()</f>
        <v>#N/A</v>
      </c>
      <c r="O50" s="176">
        <f>IF(ISNUMBER('実質公債費比率（分子）の構造'!O$53),'実質公債費比率（分子）の構造'!O$53,NA())</f>
        <v>1010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14955</v>
      </c>
      <c r="E56" s="175"/>
      <c r="F56" s="175"/>
      <c r="G56" s="175">
        <f>'将来負担比率（分子）の構造'!J$52</f>
        <v>15531</v>
      </c>
      <c r="H56" s="175"/>
      <c r="I56" s="175"/>
      <c r="J56" s="175">
        <f>'将来負担比率（分子）の構造'!K$52</f>
        <v>16130</v>
      </c>
      <c r="K56" s="175"/>
      <c r="L56" s="175"/>
      <c r="M56" s="175">
        <f>'将来負担比率（分子）の構造'!L$52</f>
        <v>16017</v>
      </c>
      <c r="N56" s="175"/>
      <c r="O56" s="175"/>
      <c r="P56" s="175">
        <f>'将来負担比率（分子）の構造'!M$52</f>
        <v>15423</v>
      </c>
    </row>
    <row r="57" spans="1:16" x14ac:dyDescent="0.2">
      <c r="A57" s="175" t="s">
        <v>44</v>
      </c>
      <c r="B57" s="175"/>
      <c r="C57" s="175"/>
      <c r="D57" s="175">
        <f>'将来負担比率（分子）の構造'!I$51</f>
        <v>3801</v>
      </c>
      <c r="E57" s="175"/>
      <c r="F57" s="175"/>
      <c r="G57" s="175">
        <f>'将来負担比率（分子）の構造'!J$51</f>
        <v>2357</v>
      </c>
      <c r="H57" s="175"/>
      <c r="I57" s="175"/>
      <c r="J57" s="175">
        <f>'将来負担比率（分子）の構造'!K$51</f>
        <v>375</v>
      </c>
      <c r="K57" s="175"/>
      <c r="L57" s="175"/>
      <c r="M57" s="175">
        <f>'将来負担比率（分子）の構造'!L$51</f>
        <v>383</v>
      </c>
      <c r="N57" s="175"/>
      <c r="O57" s="175"/>
      <c r="P57" s="175">
        <f>'将来負担比率（分子）の構造'!M$51</f>
        <v>401</v>
      </c>
    </row>
    <row r="58" spans="1:16" x14ac:dyDescent="0.2">
      <c r="A58" s="175" t="s">
        <v>43</v>
      </c>
      <c r="B58" s="175"/>
      <c r="C58" s="175"/>
      <c r="D58" s="175">
        <f>'将来負担比率（分子）の構造'!I$50</f>
        <v>12311</v>
      </c>
      <c r="E58" s="175"/>
      <c r="F58" s="175"/>
      <c r="G58" s="175">
        <f>'将来負担比率（分子）の構造'!J$50</f>
        <v>16619</v>
      </c>
      <c r="H58" s="175"/>
      <c r="I58" s="175"/>
      <c r="J58" s="175">
        <f>'将来負担比率（分子）の構造'!K$50</f>
        <v>13354</v>
      </c>
      <c r="K58" s="175"/>
      <c r="L58" s="175"/>
      <c r="M58" s="175">
        <f>'将来負担比率（分子）の構造'!L$50</f>
        <v>13576</v>
      </c>
      <c r="N58" s="175"/>
      <c r="O58" s="175"/>
      <c r="P58" s="175">
        <f>'将来負担比率（分子）の構造'!M$50</f>
        <v>11526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17</v>
      </c>
      <c r="C61" s="175"/>
      <c r="D61" s="175"/>
      <c r="E61" s="175">
        <f>'将来負担比率（分子）の構造'!J$46</f>
        <v>14</v>
      </c>
      <c r="F61" s="175"/>
      <c r="G61" s="175"/>
      <c r="H61" s="175">
        <f>'将来負担比率（分子）の構造'!K$46</f>
        <v>10</v>
      </c>
      <c r="I61" s="175"/>
      <c r="J61" s="175"/>
      <c r="K61" s="175">
        <f>'将来負担比率（分子）の構造'!L$46</f>
        <v>7</v>
      </c>
      <c r="L61" s="175"/>
      <c r="M61" s="175"/>
      <c r="N61" s="175">
        <f>'将来負担比率（分子）の構造'!M$46</f>
        <v>3</v>
      </c>
      <c r="O61" s="175"/>
      <c r="P61" s="175"/>
    </row>
    <row r="62" spans="1:16" x14ac:dyDescent="0.2">
      <c r="A62" s="175" t="s">
        <v>37</v>
      </c>
      <c r="B62" s="175">
        <f>'将来負担比率（分子）の構造'!I$45</f>
        <v>3409</v>
      </c>
      <c r="C62" s="175"/>
      <c r="D62" s="175"/>
      <c r="E62" s="175">
        <f>'将来負担比率（分子）の構造'!J$45</f>
        <v>2815</v>
      </c>
      <c r="F62" s="175"/>
      <c r="G62" s="175"/>
      <c r="H62" s="175">
        <f>'将来負担比率（分子）の構造'!K$45</f>
        <v>2707</v>
      </c>
      <c r="I62" s="175"/>
      <c r="J62" s="175"/>
      <c r="K62" s="175">
        <f>'将来負担比率（分子）の構造'!L$45</f>
        <v>2835</v>
      </c>
      <c r="L62" s="175"/>
      <c r="M62" s="175"/>
      <c r="N62" s="175">
        <f>'将来負担比率（分子）の構造'!M$45</f>
        <v>2563</v>
      </c>
      <c r="O62" s="175"/>
      <c r="P62" s="175"/>
    </row>
    <row r="63" spans="1:16" x14ac:dyDescent="0.2">
      <c r="A63" s="175" t="s">
        <v>36</v>
      </c>
      <c r="B63" s="175">
        <f>'将来負担比率（分子）の構造'!I$44</f>
        <v>1720</v>
      </c>
      <c r="C63" s="175"/>
      <c r="D63" s="175"/>
      <c r="E63" s="175">
        <f>'将来負担比率（分子）の構造'!J$44</f>
        <v>1421</v>
      </c>
      <c r="F63" s="175"/>
      <c r="G63" s="175"/>
      <c r="H63" s="175">
        <f>'将来負担比率（分子）の構造'!K$44</f>
        <v>1122</v>
      </c>
      <c r="I63" s="175"/>
      <c r="J63" s="175"/>
      <c r="K63" s="175">
        <f>'将来負担比率（分子）の構造'!L$44</f>
        <v>855</v>
      </c>
      <c r="L63" s="175"/>
      <c r="M63" s="175"/>
      <c r="N63" s="175">
        <f>'将来負担比率（分子）の構造'!M$44</f>
        <v>648</v>
      </c>
      <c r="O63" s="175"/>
      <c r="P63" s="175"/>
    </row>
    <row r="64" spans="1:16" x14ac:dyDescent="0.2">
      <c r="A64" s="175" t="s">
        <v>35</v>
      </c>
      <c r="B64" s="175">
        <f>'将来負担比率（分子）の構造'!I$43</f>
        <v>4069</v>
      </c>
      <c r="C64" s="175"/>
      <c r="D64" s="175"/>
      <c r="E64" s="175">
        <f>'将来負担比率（分子）の構造'!J$43</f>
        <v>4550</v>
      </c>
      <c r="F64" s="175"/>
      <c r="G64" s="175"/>
      <c r="H64" s="175">
        <f>'将来負担比率（分子）の構造'!K$43</f>
        <v>4737</v>
      </c>
      <c r="I64" s="175"/>
      <c r="J64" s="175"/>
      <c r="K64" s="175">
        <f>'将来負担比率（分子）の構造'!L$43</f>
        <v>4695</v>
      </c>
      <c r="L64" s="175"/>
      <c r="M64" s="175"/>
      <c r="N64" s="175">
        <f>'将来負担比率（分子）の構造'!M$43</f>
        <v>4504</v>
      </c>
      <c r="O64" s="175"/>
      <c r="P64" s="175"/>
    </row>
    <row r="65" spans="1:16" x14ac:dyDescent="0.2">
      <c r="A65" s="175" t="s">
        <v>34</v>
      </c>
      <c r="B65" s="175">
        <f>'将来負担比率（分子）の構造'!I$42</f>
        <v>14</v>
      </c>
      <c r="C65" s="175"/>
      <c r="D65" s="175"/>
      <c r="E65" s="175">
        <f>'将来負担比率（分子）の構造'!J$42</f>
        <v>9</v>
      </c>
      <c r="F65" s="175"/>
      <c r="G65" s="175"/>
      <c r="H65" s="175">
        <f>'将来負担比率（分子）の構造'!K$42</f>
        <v>6</v>
      </c>
      <c r="I65" s="175"/>
      <c r="J65" s="175"/>
      <c r="K65" s="175">
        <f>'将来負担比率（分子）の構造'!L$42</f>
        <v>3</v>
      </c>
      <c r="L65" s="175"/>
      <c r="M65" s="175"/>
      <c r="N65" s="175" t="str">
        <f>'将来負担比率（分子）の構造'!M$42</f>
        <v>-</v>
      </c>
      <c r="O65" s="175"/>
      <c r="P65" s="175"/>
    </row>
    <row r="66" spans="1:16" x14ac:dyDescent="0.2">
      <c r="A66" s="175" t="s">
        <v>33</v>
      </c>
      <c r="B66" s="175">
        <f>'将来負担比率（分子）の構造'!I$41</f>
        <v>23064</v>
      </c>
      <c r="C66" s="175"/>
      <c r="D66" s="175"/>
      <c r="E66" s="175">
        <f>'将来負担比率（分子）の構造'!J$41</f>
        <v>25527</v>
      </c>
      <c r="F66" s="175"/>
      <c r="G66" s="175"/>
      <c r="H66" s="175">
        <f>'将来負担比率（分子）の構造'!K$41</f>
        <v>20615</v>
      </c>
      <c r="I66" s="175"/>
      <c r="J66" s="175"/>
      <c r="K66" s="175">
        <f>'将来負担比率（分子）の構造'!L$41</f>
        <v>20080</v>
      </c>
      <c r="L66" s="175"/>
      <c r="M66" s="175"/>
      <c r="N66" s="175">
        <f>'将来負担比率（分子）の構造'!M$41</f>
        <v>18914</v>
      </c>
      <c r="O66" s="175"/>
      <c r="P66" s="175"/>
    </row>
    <row r="67" spans="1:16" x14ac:dyDescent="0.2">
      <c r="A67" s="175" t="s">
        <v>77</v>
      </c>
      <c r="B67" s="175" t="e">
        <f>NA()</f>
        <v>#N/A</v>
      </c>
      <c r="C67" s="175">
        <f>IF(ISNUMBER('将来負担比率（分子）の構造'!I$53), IF('将来負担比率（分子）の構造'!I$53 &lt; 0, 0, '将来負担比率（分子）の構造'!I$53), NA())</f>
        <v>1227</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6297</v>
      </c>
      <c r="C72" s="179">
        <f>基金残高に係る経年分析!G55</f>
        <v>6549</v>
      </c>
      <c r="D72" s="179">
        <f>基金残高に係る経年分析!H55</f>
        <v>6006</v>
      </c>
    </row>
    <row r="73" spans="1:16" x14ac:dyDescent="0.2">
      <c r="A73" s="178" t="s">
        <v>80</v>
      </c>
      <c r="B73" s="179">
        <f>基金残高に係る経年分析!F56</f>
        <v>29</v>
      </c>
      <c r="C73" s="179">
        <f>基金残高に係る経年分析!G56</f>
        <v>8</v>
      </c>
      <c r="D73" s="179">
        <f>基金残高に係る経年分析!H56</f>
        <v>13</v>
      </c>
    </row>
    <row r="74" spans="1:16" x14ac:dyDescent="0.2">
      <c r="A74" s="178" t="s">
        <v>81</v>
      </c>
      <c r="B74" s="179">
        <f>基金残高に係る経年分析!F57</f>
        <v>6240</v>
      </c>
      <c r="C74" s="179">
        <f>基金残高に係る経年分析!G57</f>
        <v>6198</v>
      </c>
      <c r="D74" s="179">
        <f>基金残高に係る経年分析!H57</f>
        <v>6482</v>
      </c>
    </row>
  </sheetData>
  <sheetProtection algorithmName="SHA-512" hashValue="Epju1d5AntuCODZTJ4GG/Me6QQY5PrWovVE3s9G310p5sF7iUrCUna8ydLr6wn1Dun+qVAaqcAMAPPbDgY2zeg==" saltValue="qzmdBNqOeOuozOZTaVl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4685271</v>
      </c>
      <c r="S5" s="613"/>
      <c r="T5" s="613"/>
      <c r="U5" s="613"/>
      <c r="V5" s="613"/>
      <c r="W5" s="613"/>
      <c r="X5" s="613"/>
      <c r="Y5" s="614"/>
      <c r="Z5" s="615">
        <v>21.3</v>
      </c>
      <c r="AA5" s="615"/>
      <c r="AB5" s="615"/>
      <c r="AC5" s="615"/>
      <c r="AD5" s="616">
        <v>4685271</v>
      </c>
      <c r="AE5" s="616"/>
      <c r="AF5" s="616"/>
      <c r="AG5" s="616"/>
      <c r="AH5" s="616"/>
      <c r="AI5" s="616"/>
      <c r="AJ5" s="616"/>
      <c r="AK5" s="616"/>
      <c r="AL5" s="617">
        <v>43.5</v>
      </c>
      <c r="AM5" s="618"/>
      <c r="AN5" s="618"/>
      <c r="AO5" s="619"/>
      <c r="AP5" s="609" t="s">
        <v>235</v>
      </c>
      <c r="AQ5" s="610"/>
      <c r="AR5" s="610"/>
      <c r="AS5" s="610"/>
      <c r="AT5" s="610"/>
      <c r="AU5" s="610"/>
      <c r="AV5" s="610"/>
      <c r="AW5" s="610"/>
      <c r="AX5" s="610"/>
      <c r="AY5" s="610"/>
      <c r="AZ5" s="610"/>
      <c r="BA5" s="610"/>
      <c r="BB5" s="610"/>
      <c r="BC5" s="610"/>
      <c r="BD5" s="610"/>
      <c r="BE5" s="610"/>
      <c r="BF5" s="611"/>
      <c r="BG5" s="623">
        <v>4685271</v>
      </c>
      <c r="BH5" s="624"/>
      <c r="BI5" s="624"/>
      <c r="BJ5" s="624"/>
      <c r="BK5" s="624"/>
      <c r="BL5" s="624"/>
      <c r="BM5" s="624"/>
      <c r="BN5" s="625"/>
      <c r="BO5" s="626">
        <v>100</v>
      </c>
      <c r="BP5" s="626"/>
      <c r="BQ5" s="626"/>
      <c r="BR5" s="626"/>
      <c r="BS5" s="627">
        <v>343540</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240793</v>
      </c>
      <c r="S6" s="624"/>
      <c r="T6" s="624"/>
      <c r="U6" s="624"/>
      <c r="V6" s="624"/>
      <c r="W6" s="624"/>
      <c r="X6" s="624"/>
      <c r="Y6" s="625"/>
      <c r="Z6" s="626">
        <v>1.1000000000000001</v>
      </c>
      <c r="AA6" s="626"/>
      <c r="AB6" s="626"/>
      <c r="AC6" s="626"/>
      <c r="AD6" s="627">
        <v>240793</v>
      </c>
      <c r="AE6" s="627"/>
      <c r="AF6" s="627"/>
      <c r="AG6" s="627"/>
      <c r="AH6" s="627"/>
      <c r="AI6" s="627"/>
      <c r="AJ6" s="627"/>
      <c r="AK6" s="627"/>
      <c r="AL6" s="628">
        <v>2.2000000000000002</v>
      </c>
      <c r="AM6" s="629"/>
      <c r="AN6" s="629"/>
      <c r="AO6" s="630"/>
      <c r="AP6" s="620" t="s">
        <v>240</v>
      </c>
      <c r="AQ6" s="621"/>
      <c r="AR6" s="621"/>
      <c r="AS6" s="621"/>
      <c r="AT6" s="621"/>
      <c r="AU6" s="621"/>
      <c r="AV6" s="621"/>
      <c r="AW6" s="621"/>
      <c r="AX6" s="621"/>
      <c r="AY6" s="621"/>
      <c r="AZ6" s="621"/>
      <c r="BA6" s="621"/>
      <c r="BB6" s="621"/>
      <c r="BC6" s="621"/>
      <c r="BD6" s="621"/>
      <c r="BE6" s="621"/>
      <c r="BF6" s="622"/>
      <c r="BG6" s="623">
        <v>4685271</v>
      </c>
      <c r="BH6" s="624"/>
      <c r="BI6" s="624"/>
      <c r="BJ6" s="624"/>
      <c r="BK6" s="624"/>
      <c r="BL6" s="624"/>
      <c r="BM6" s="624"/>
      <c r="BN6" s="625"/>
      <c r="BO6" s="626">
        <v>100</v>
      </c>
      <c r="BP6" s="626"/>
      <c r="BQ6" s="626"/>
      <c r="BR6" s="626"/>
      <c r="BS6" s="627">
        <v>343540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158854</v>
      </c>
      <c r="CS6" s="624"/>
      <c r="CT6" s="624"/>
      <c r="CU6" s="624"/>
      <c r="CV6" s="624"/>
      <c r="CW6" s="624"/>
      <c r="CX6" s="624"/>
      <c r="CY6" s="625"/>
      <c r="CZ6" s="617">
        <v>0.7</v>
      </c>
      <c r="DA6" s="618"/>
      <c r="DB6" s="618"/>
      <c r="DC6" s="634"/>
      <c r="DD6" s="632" t="s">
        <v>179</v>
      </c>
      <c r="DE6" s="624"/>
      <c r="DF6" s="624"/>
      <c r="DG6" s="624"/>
      <c r="DH6" s="624"/>
      <c r="DI6" s="624"/>
      <c r="DJ6" s="624"/>
      <c r="DK6" s="624"/>
      <c r="DL6" s="624"/>
      <c r="DM6" s="624"/>
      <c r="DN6" s="624"/>
      <c r="DO6" s="624"/>
      <c r="DP6" s="625"/>
      <c r="DQ6" s="632">
        <v>158798</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1088</v>
      </c>
      <c r="S7" s="624"/>
      <c r="T7" s="624"/>
      <c r="U7" s="624"/>
      <c r="V7" s="624"/>
      <c r="W7" s="624"/>
      <c r="X7" s="624"/>
      <c r="Y7" s="625"/>
      <c r="Z7" s="626">
        <v>0</v>
      </c>
      <c r="AA7" s="626"/>
      <c r="AB7" s="626"/>
      <c r="AC7" s="626"/>
      <c r="AD7" s="627">
        <v>1088</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2111205</v>
      </c>
      <c r="BH7" s="624"/>
      <c r="BI7" s="624"/>
      <c r="BJ7" s="624"/>
      <c r="BK7" s="624"/>
      <c r="BL7" s="624"/>
      <c r="BM7" s="624"/>
      <c r="BN7" s="625"/>
      <c r="BO7" s="626">
        <v>45.1</v>
      </c>
      <c r="BP7" s="626"/>
      <c r="BQ7" s="626"/>
      <c r="BR7" s="626"/>
      <c r="BS7" s="627">
        <v>199656</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4768846</v>
      </c>
      <c r="CS7" s="624"/>
      <c r="CT7" s="624"/>
      <c r="CU7" s="624"/>
      <c r="CV7" s="624"/>
      <c r="CW7" s="624"/>
      <c r="CX7" s="624"/>
      <c r="CY7" s="625"/>
      <c r="CZ7" s="626">
        <v>21.9</v>
      </c>
      <c r="DA7" s="626"/>
      <c r="DB7" s="626"/>
      <c r="DC7" s="626"/>
      <c r="DD7" s="632">
        <v>60751</v>
      </c>
      <c r="DE7" s="624"/>
      <c r="DF7" s="624"/>
      <c r="DG7" s="624"/>
      <c r="DH7" s="624"/>
      <c r="DI7" s="624"/>
      <c r="DJ7" s="624"/>
      <c r="DK7" s="624"/>
      <c r="DL7" s="624"/>
      <c r="DM7" s="624"/>
      <c r="DN7" s="624"/>
      <c r="DO7" s="624"/>
      <c r="DP7" s="625"/>
      <c r="DQ7" s="632">
        <v>3575326</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8405</v>
      </c>
      <c r="S8" s="624"/>
      <c r="T8" s="624"/>
      <c r="U8" s="624"/>
      <c r="V8" s="624"/>
      <c r="W8" s="624"/>
      <c r="X8" s="624"/>
      <c r="Y8" s="625"/>
      <c r="Z8" s="626">
        <v>0</v>
      </c>
      <c r="AA8" s="626"/>
      <c r="AB8" s="626"/>
      <c r="AC8" s="626"/>
      <c r="AD8" s="627">
        <v>8405</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53280</v>
      </c>
      <c r="BH8" s="624"/>
      <c r="BI8" s="624"/>
      <c r="BJ8" s="624"/>
      <c r="BK8" s="624"/>
      <c r="BL8" s="624"/>
      <c r="BM8" s="624"/>
      <c r="BN8" s="625"/>
      <c r="BO8" s="626">
        <v>1.1000000000000001</v>
      </c>
      <c r="BP8" s="626"/>
      <c r="BQ8" s="626"/>
      <c r="BR8" s="626"/>
      <c r="BS8" s="627" t="s">
        <v>247</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6610110</v>
      </c>
      <c r="CS8" s="624"/>
      <c r="CT8" s="624"/>
      <c r="CU8" s="624"/>
      <c r="CV8" s="624"/>
      <c r="CW8" s="624"/>
      <c r="CX8" s="624"/>
      <c r="CY8" s="625"/>
      <c r="CZ8" s="626">
        <v>30.4</v>
      </c>
      <c r="DA8" s="626"/>
      <c r="DB8" s="626"/>
      <c r="DC8" s="626"/>
      <c r="DD8" s="632">
        <v>138909</v>
      </c>
      <c r="DE8" s="624"/>
      <c r="DF8" s="624"/>
      <c r="DG8" s="624"/>
      <c r="DH8" s="624"/>
      <c r="DI8" s="624"/>
      <c r="DJ8" s="624"/>
      <c r="DK8" s="624"/>
      <c r="DL8" s="624"/>
      <c r="DM8" s="624"/>
      <c r="DN8" s="624"/>
      <c r="DO8" s="624"/>
      <c r="DP8" s="625"/>
      <c r="DQ8" s="632">
        <v>3089317</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6311</v>
      </c>
      <c r="S9" s="624"/>
      <c r="T9" s="624"/>
      <c r="U9" s="624"/>
      <c r="V9" s="624"/>
      <c r="W9" s="624"/>
      <c r="X9" s="624"/>
      <c r="Y9" s="625"/>
      <c r="Z9" s="626">
        <v>0</v>
      </c>
      <c r="AA9" s="626"/>
      <c r="AB9" s="626"/>
      <c r="AC9" s="626"/>
      <c r="AD9" s="627">
        <v>6311</v>
      </c>
      <c r="AE9" s="627"/>
      <c r="AF9" s="627"/>
      <c r="AG9" s="627"/>
      <c r="AH9" s="627"/>
      <c r="AI9" s="627"/>
      <c r="AJ9" s="627"/>
      <c r="AK9" s="627"/>
      <c r="AL9" s="628">
        <v>0.1</v>
      </c>
      <c r="AM9" s="629"/>
      <c r="AN9" s="629"/>
      <c r="AO9" s="630"/>
      <c r="AP9" s="620" t="s">
        <v>250</v>
      </c>
      <c r="AQ9" s="621"/>
      <c r="AR9" s="621"/>
      <c r="AS9" s="621"/>
      <c r="AT9" s="621"/>
      <c r="AU9" s="621"/>
      <c r="AV9" s="621"/>
      <c r="AW9" s="621"/>
      <c r="AX9" s="621"/>
      <c r="AY9" s="621"/>
      <c r="AZ9" s="621"/>
      <c r="BA9" s="621"/>
      <c r="BB9" s="621"/>
      <c r="BC9" s="621"/>
      <c r="BD9" s="621"/>
      <c r="BE9" s="621"/>
      <c r="BF9" s="622"/>
      <c r="BG9" s="623">
        <v>1229662</v>
      </c>
      <c r="BH9" s="624"/>
      <c r="BI9" s="624"/>
      <c r="BJ9" s="624"/>
      <c r="BK9" s="624"/>
      <c r="BL9" s="624"/>
      <c r="BM9" s="624"/>
      <c r="BN9" s="625"/>
      <c r="BO9" s="626">
        <v>26.2</v>
      </c>
      <c r="BP9" s="626"/>
      <c r="BQ9" s="626"/>
      <c r="BR9" s="626"/>
      <c r="BS9" s="627" t="s">
        <v>247</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1919242</v>
      </c>
      <c r="CS9" s="624"/>
      <c r="CT9" s="624"/>
      <c r="CU9" s="624"/>
      <c r="CV9" s="624"/>
      <c r="CW9" s="624"/>
      <c r="CX9" s="624"/>
      <c r="CY9" s="625"/>
      <c r="CZ9" s="626">
        <v>8.8000000000000007</v>
      </c>
      <c r="DA9" s="626"/>
      <c r="DB9" s="626"/>
      <c r="DC9" s="626"/>
      <c r="DD9" s="632">
        <v>14154</v>
      </c>
      <c r="DE9" s="624"/>
      <c r="DF9" s="624"/>
      <c r="DG9" s="624"/>
      <c r="DH9" s="624"/>
      <c r="DI9" s="624"/>
      <c r="DJ9" s="624"/>
      <c r="DK9" s="624"/>
      <c r="DL9" s="624"/>
      <c r="DM9" s="624"/>
      <c r="DN9" s="624"/>
      <c r="DO9" s="624"/>
      <c r="DP9" s="625"/>
      <c r="DQ9" s="632">
        <v>1524286</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247</v>
      </c>
      <c r="AA10" s="626"/>
      <c r="AB10" s="626"/>
      <c r="AC10" s="626"/>
      <c r="AD10" s="627" t="s">
        <v>247</v>
      </c>
      <c r="AE10" s="627"/>
      <c r="AF10" s="627"/>
      <c r="AG10" s="627"/>
      <c r="AH10" s="627"/>
      <c r="AI10" s="627"/>
      <c r="AJ10" s="627"/>
      <c r="AK10" s="627"/>
      <c r="AL10" s="628" t="s">
        <v>247</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129281</v>
      </c>
      <c r="BH10" s="624"/>
      <c r="BI10" s="624"/>
      <c r="BJ10" s="624"/>
      <c r="BK10" s="624"/>
      <c r="BL10" s="624"/>
      <c r="BM10" s="624"/>
      <c r="BN10" s="625"/>
      <c r="BO10" s="626">
        <v>2.8</v>
      </c>
      <c r="BP10" s="626"/>
      <c r="BQ10" s="626"/>
      <c r="BR10" s="626"/>
      <c r="BS10" s="627" t="s">
        <v>247</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81724</v>
      </c>
      <c r="CS10" s="624"/>
      <c r="CT10" s="624"/>
      <c r="CU10" s="624"/>
      <c r="CV10" s="624"/>
      <c r="CW10" s="624"/>
      <c r="CX10" s="624"/>
      <c r="CY10" s="625"/>
      <c r="CZ10" s="626">
        <v>0.4</v>
      </c>
      <c r="DA10" s="626"/>
      <c r="DB10" s="626"/>
      <c r="DC10" s="626"/>
      <c r="DD10" s="632" t="s">
        <v>179</v>
      </c>
      <c r="DE10" s="624"/>
      <c r="DF10" s="624"/>
      <c r="DG10" s="624"/>
      <c r="DH10" s="624"/>
      <c r="DI10" s="624"/>
      <c r="DJ10" s="624"/>
      <c r="DK10" s="624"/>
      <c r="DL10" s="624"/>
      <c r="DM10" s="624"/>
      <c r="DN10" s="624"/>
      <c r="DO10" s="624"/>
      <c r="DP10" s="625"/>
      <c r="DQ10" s="632">
        <v>65819</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841858</v>
      </c>
      <c r="S11" s="624"/>
      <c r="T11" s="624"/>
      <c r="U11" s="624"/>
      <c r="V11" s="624"/>
      <c r="W11" s="624"/>
      <c r="X11" s="624"/>
      <c r="Y11" s="625"/>
      <c r="Z11" s="628">
        <v>3.8</v>
      </c>
      <c r="AA11" s="629"/>
      <c r="AB11" s="629"/>
      <c r="AC11" s="635"/>
      <c r="AD11" s="632">
        <v>841858</v>
      </c>
      <c r="AE11" s="624"/>
      <c r="AF11" s="624"/>
      <c r="AG11" s="624"/>
      <c r="AH11" s="624"/>
      <c r="AI11" s="624"/>
      <c r="AJ11" s="624"/>
      <c r="AK11" s="625"/>
      <c r="AL11" s="628">
        <v>7.8</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698982</v>
      </c>
      <c r="BH11" s="624"/>
      <c r="BI11" s="624"/>
      <c r="BJ11" s="624"/>
      <c r="BK11" s="624"/>
      <c r="BL11" s="624"/>
      <c r="BM11" s="624"/>
      <c r="BN11" s="625"/>
      <c r="BO11" s="626">
        <v>14.9</v>
      </c>
      <c r="BP11" s="626"/>
      <c r="BQ11" s="626"/>
      <c r="BR11" s="626"/>
      <c r="BS11" s="627">
        <v>199656</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498148</v>
      </c>
      <c r="CS11" s="624"/>
      <c r="CT11" s="624"/>
      <c r="CU11" s="624"/>
      <c r="CV11" s="624"/>
      <c r="CW11" s="624"/>
      <c r="CX11" s="624"/>
      <c r="CY11" s="625"/>
      <c r="CZ11" s="626">
        <v>2.2999999999999998</v>
      </c>
      <c r="DA11" s="626"/>
      <c r="DB11" s="626"/>
      <c r="DC11" s="626"/>
      <c r="DD11" s="632">
        <v>163171</v>
      </c>
      <c r="DE11" s="624"/>
      <c r="DF11" s="624"/>
      <c r="DG11" s="624"/>
      <c r="DH11" s="624"/>
      <c r="DI11" s="624"/>
      <c r="DJ11" s="624"/>
      <c r="DK11" s="624"/>
      <c r="DL11" s="624"/>
      <c r="DM11" s="624"/>
      <c r="DN11" s="624"/>
      <c r="DO11" s="624"/>
      <c r="DP11" s="625"/>
      <c r="DQ11" s="632">
        <v>296356</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179</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2205389</v>
      </c>
      <c r="BH12" s="624"/>
      <c r="BI12" s="624"/>
      <c r="BJ12" s="624"/>
      <c r="BK12" s="624"/>
      <c r="BL12" s="624"/>
      <c r="BM12" s="624"/>
      <c r="BN12" s="625"/>
      <c r="BO12" s="626">
        <v>47.1</v>
      </c>
      <c r="BP12" s="626"/>
      <c r="BQ12" s="626"/>
      <c r="BR12" s="626"/>
      <c r="BS12" s="627">
        <v>143884</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1029859</v>
      </c>
      <c r="CS12" s="624"/>
      <c r="CT12" s="624"/>
      <c r="CU12" s="624"/>
      <c r="CV12" s="624"/>
      <c r="CW12" s="624"/>
      <c r="CX12" s="624"/>
      <c r="CY12" s="625"/>
      <c r="CZ12" s="626">
        <v>4.7</v>
      </c>
      <c r="DA12" s="626"/>
      <c r="DB12" s="626"/>
      <c r="DC12" s="626"/>
      <c r="DD12" s="632">
        <v>37572</v>
      </c>
      <c r="DE12" s="624"/>
      <c r="DF12" s="624"/>
      <c r="DG12" s="624"/>
      <c r="DH12" s="624"/>
      <c r="DI12" s="624"/>
      <c r="DJ12" s="624"/>
      <c r="DK12" s="624"/>
      <c r="DL12" s="624"/>
      <c r="DM12" s="624"/>
      <c r="DN12" s="624"/>
      <c r="DO12" s="624"/>
      <c r="DP12" s="625"/>
      <c r="DQ12" s="632">
        <v>657490</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247</v>
      </c>
      <c r="AA13" s="626"/>
      <c r="AB13" s="626"/>
      <c r="AC13" s="626"/>
      <c r="AD13" s="627" t="s">
        <v>179</v>
      </c>
      <c r="AE13" s="627"/>
      <c r="AF13" s="627"/>
      <c r="AG13" s="627"/>
      <c r="AH13" s="627"/>
      <c r="AI13" s="627"/>
      <c r="AJ13" s="627"/>
      <c r="AK13" s="627"/>
      <c r="AL13" s="628" t="s">
        <v>247</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2150986</v>
      </c>
      <c r="BH13" s="624"/>
      <c r="BI13" s="624"/>
      <c r="BJ13" s="624"/>
      <c r="BK13" s="624"/>
      <c r="BL13" s="624"/>
      <c r="BM13" s="624"/>
      <c r="BN13" s="625"/>
      <c r="BO13" s="626">
        <v>45.9</v>
      </c>
      <c r="BP13" s="626"/>
      <c r="BQ13" s="626"/>
      <c r="BR13" s="626"/>
      <c r="BS13" s="627">
        <v>143884</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1552333</v>
      </c>
      <c r="CS13" s="624"/>
      <c r="CT13" s="624"/>
      <c r="CU13" s="624"/>
      <c r="CV13" s="624"/>
      <c r="CW13" s="624"/>
      <c r="CX13" s="624"/>
      <c r="CY13" s="625"/>
      <c r="CZ13" s="626">
        <v>7.1</v>
      </c>
      <c r="DA13" s="626"/>
      <c r="DB13" s="626"/>
      <c r="DC13" s="626"/>
      <c r="DD13" s="632">
        <v>411723</v>
      </c>
      <c r="DE13" s="624"/>
      <c r="DF13" s="624"/>
      <c r="DG13" s="624"/>
      <c r="DH13" s="624"/>
      <c r="DI13" s="624"/>
      <c r="DJ13" s="624"/>
      <c r="DK13" s="624"/>
      <c r="DL13" s="624"/>
      <c r="DM13" s="624"/>
      <c r="DN13" s="624"/>
      <c r="DO13" s="624"/>
      <c r="DP13" s="625"/>
      <c r="DQ13" s="632">
        <v>980687</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160</v>
      </c>
      <c r="S14" s="624"/>
      <c r="T14" s="624"/>
      <c r="U14" s="624"/>
      <c r="V14" s="624"/>
      <c r="W14" s="624"/>
      <c r="X14" s="624"/>
      <c r="Y14" s="625"/>
      <c r="Z14" s="626">
        <v>0</v>
      </c>
      <c r="AA14" s="626"/>
      <c r="AB14" s="626"/>
      <c r="AC14" s="626"/>
      <c r="AD14" s="627">
        <v>160</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102360</v>
      </c>
      <c r="BH14" s="624"/>
      <c r="BI14" s="624"/>
      <c r="BJ14" s="624"/>
      <c r="BK14" s="624"/>
      <c r="BL14" s="624"/>
      <c r="BM14" s="624"/>
      <c r="BN14" s="625"/>
      <c r="BO14" s="626">
        <v>2.2000000000000002</v>
      </c>
      <c r="BP14" s="626"/>
      <c r="BQ14" s="626"/>
      <c r="BR14" s="626"/>
      <c r="BS14" s="627" t="s">
        <v>130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1052661</v>
      </c>
      <c r="CS14" s="624"/>
      <c r="CT14" s="624"/>
      <c r="CU14" s="624"/>
      <c r="CV14" s="624"/>
      <c r="CW14" s="624"/>
      <c r="CX14" s="624"/>
      <c r="CY14" s="625"/>
      <c r="CZ14" s="626">
        <v>4.8</v>
      </c>
      <c r="DA14" s="626"/>
      <c r="DB14" s="626"/>
      <c r="DC14" s="626"/>
      <c r="DD14" s="632">
        <v>94217</v>
      </c>
      <c r="DE14" s="624"/>
      <c r="DF14" s="624"/>
      <c r="DG14" s="624"/>
      <c r="DH14" s="624"/>
      <c r="DI14" s="624"/>
      <c r="DJ14" s="624"/>
      <c r="DK14" s="624"/>
      <c r="DL14" s="624"/>
      <c r="DM14" s="624"/>
      <c r="DN14" s="624"/>
      <c r="DO14" s="624"/>
      <c r="DP14" s="625"/>
      <c r="DQ14" s="632">
        <v>924091</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247</v>
      </c>
      <c r="AA15" s="626"/>
      <c r="AB15" s="626"/>
      <c r="AC15" s="626"/>
      <c r="AD15" s="627" t="s">
        <v>179</v>
      </c>
      <c r="AE15" s="627"/>
      <c r="AF15" s="627"/>
      <c r="AG15" s="627"/>
      <c r="AH15" s="627"/>
      <c r="AI15" s="627"/>
      <c r="AJ15" s="627"/>
      <c r="AK15" s="627"/>
      <c r="AL15" s="628" t="s">
        <v>247</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266317</v>
      </c>
      <c r="BH15" s="624"/>
      <c r="BI15" s="624"/>
      <c r="BJ15" s="624"/>
      <c r="BK15" s="624"/>
      <c r="BL15" s="624"/>
      <c r="BM15" s="624"/>
      <c r="BN15" s="625"/>
      <c r="BO15" s="626">
        <v>5.7</v>
      </c>
      <c r="BP15" s="626"/>
      <c r="BQ15" s="626"/>
      <c r="BR15" s="626"/>
      <c r="BS15" s="627" t="s">
        <v>247</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1600941</v>
      </c>
      <c r="CS15" s="624"/>
      <c r="CT15" s="624"/>
      <c r="CU15" s="624"/>
      <c r="CV15" s="624"/>
      <c r="CW15" s="624"/>
      <c r="CX15" s="624"/>
      <c r="CY15" s="625"/>
      <c r="CZ15" s="626">
        <v>7.4</v>
      </c>
      <c r="DA15" s="626"/>
      <c r="DB15" s="626"/>
      <c r="DC15" s="626"/>
      <c r="DD15" s="632">
        <v>41164</v>
      </c>
      <c r="DE15" s="624"/>
      <c r="DF15" s="624"/>
      <c r="DG15" s="624"/>
      <c r="DH15" s="624"/>
      <c r="DI15" s="624"/>
      <c r="DJ15" s="624"/>
      <c r="DK15" s="624"/>
      <c r="DL15" s="624"/>
      <c r="DM15" s="624"/>
      <c r="DN15" s="624"/>
      <c r="DO15" s="624"/>
      <c r="DP15" s="625"/>
      <c r="DQ15" s="632">
        <v>1274135</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9236</v>
      </c>
      <c r="S16" s="624"/>
      <c r="T16" s="624"/>
      <c r="U16" s="624"/>
      <c r="V16" s="624"/>
      <c r="W16" s="624"/>
      <c r="X16" s="624"/>
      <c r="Y16" s="625"/>
      <c r="Z16" s="626">
        <v>0</v>
      </c>
      <c r="AA16" s="626"/>
      <c r="AB16" s="626"/>
      <c r="AC16" s="626"/>
      <c r="AD16" s="627">
        <v>9236</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247</v>
      </c>
      <c r="BH16" s="624"/>
      <c r="BI16" s="624"/>
      <c r="BJ16" s="624"/>
      <c r="BK16" s="624"/>
      <c r="BL16" s="624"/>
      <c r="BM16" s="624"/>
      <c r="BN16" s="625"/>
      <c r="BO16" s="626" t="s">
        <v>179</v>
      </c>
      <c r="BP16" s="626"/>
      <c r="BQ16" s="626"/>
      <c r="BR16" s="626"/>
      <c r="BS16" s="627" t="s">
        <v>247</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417171</v>
      </c>
      <c r="CS16" s="624"/>
      <c r="CT16" s="624"/>
      <c r="CU16" s="624"/>
      <c r="CV16" s="624"/>
      <c r="CW16" s="624"/>
      <c r="CX16" s="624"/>
      <c r="CY16" s="625"/>
      <c r="CZ16" s="626">
        <v>1.9</v>
      </c>
      <c r="DA16" s="626"/>
      <c r="DB16" s="626"/>
      <c r="DC16" s="626"/>
      <c r="DD16" s="632" t="s">
        <v>247</v>
      </c>
      <c r="DE16" s="624"/>
      <c r="DF16" s="624"/>
      <c r="DG16" s="624"/>
      <c r="DH16" s="624"/>
      <c r="DI16" s="624"/>
      <c r="DJ16" s="624"/>
      <c r="DK16" s="624"/>
      <c r="DL16" s="624"/>
      <c r="DM16" s="624"/>
      <c r="DN16" s="624"/>
      <c r="DO16" s="624"/>
      <c r="DP16" s="625"/>
      <c r="DQ16" s="632">
        <v>2147</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94098</v>
      </c>
      <c r="S17" s="624"/>
      <c r="T17" s="624"/>
      <c r="U17" s="624"/>
      <c r="V17" s="624"/>
      <c r="W17" s="624"/>
      <c r="X17" s="624"/>
      <c r="Y17" s="625"/>
      <c r="Z17" s="626">
        <v>0.4</v>
      </c>
      <c r="AA17" s="626"/>
      <c r="AB17" s="626"/>
      <c r="AC17" s="626"/>
      <c r="AD17" s="627">
        <v>94098</v>
      </c>
      <c r="AE17" s="627"/>
      <c r="AF17" s="627"/>
      <c r="AG17" s="627"/>
      <c r="AH17" s="627"/>
      <c r="AI17" s="627"/>
      <c r="AJ17" s="627"/>
      <c r="AK17" s="627"/>
      <c r="AL17" s="628">
        <v>0.9</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130</v>
      </c>
      <c r="BP17" s="626"/>
      <c r="BQ17" s="626"/>
      <c r="BR17" s="626"/>
      <c r="BS17" s="627" t="s">
        <v>179</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2064824</v>
      </c>
      <c r="CS17" s="624"/>
      <c r="CT17" s="624"/>
      <c r="CU17" s="624"/>
      <c r="CV17" s="624"/>
      <c r="CW17" s="624"/>
      <c r="CX17" s="624"/>
      <c r="CY17" s="625"/>
      <c r="CZ17" s="626">
        <v>9.5</v>
      </c>
      <c r="DA17" s="626"/>
      <c r="DB17" s="626"/>
      <c r="DC17" s="626"/>
      <c r="DD17" s="632" t="s">
        <v>247</v>
      </c>
      <c r="DE17" s="624"/>
      <c r="DF17" s="624"/>
      <c r="DG17" s="624"/>
      <c r="DH17" s="624"/>
      <c r="DI17" s="624"/>
      <c r="DJ17" s="624"/>
      <c r="DK17" s="624"/>
      <c r="DL17" s="624"/>
      <c r="DM17" s="624"/>
      <c r="DN17" s="624"/>
      <c r="DO17" s="624"/>
      <c r="DP17" s="625"/>
      <c r="DQ17" s="632">
        <v>2012867</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28037</v>
      </c>
      <c r="S18" s="624"/>
      <c r="T18" s="624"/>
      <c r="U18" s="624"/>
      <c r="V18" s="624"/>
      <c r="W18" s="624"/>
      <c r="X18" s="624"/>
      <c r="Y18" s="625"/>
      <c r="Z18" s="626">
        <v>0.1</v>
      </c>
      <c r="AA18" s="626"/>
      <c r="AB18" s="626"/>
      <c r="AC18" s="626"/>
      <c r="AD18" s="627">
        <v>28037</v>
      </c>
      <c r="AE18" s="627"/>
      <c r="AF18" s="627"/>
      <c r="AG18" s="627"/>
      <c r="AH18" s="627"/>
      <c r="AI18" s="627"/>
      <c r="AJ18" s="627"/>
      <c r="AK18" s="627"/>
      <c r="AL18" s="628">
        <v>0.3</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130</v>
      </c>
      <c r="BP18" s="626"/>
      <c r="BQ18" s="626"/>
      <c r="BR18" s="626"/>
      <c r="BS18" s="627" t="s">
        <v>179</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247</v>
      </c>
      <c r="DA18" s="626"/>
      <c r="DB18" s="626"/>
      <c r="DC18" s="626"/>
      <c r="DD18" s="632" t="s">
        <v>179</v>
      </c>
      <c r="DE18" s="624"/>
      <c r="DF18" s="624"/>
      <c r="DG18" s="624"/>
      <c r="DH18" s="624"/>
      <c r="DI18" s="624"/>
      <c r="DJ18" s="624"/>
      <c r="DK18" s="624"/>
      <c r="DL18" s="624"/>
      <c r="DM18" s="624"/>
      <c r="DN18" s="624"/>
      <c r="DO18" s="624"/>
      <c r="DP18" s="625"/>
      <c r="DQ18" s="632" t="s">
        <v>247</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28037</v>
      </c>
      <c r="S19" s="624"/>
      <c r="T19" s="624"/>
      <c r="U19" s="624"/>
      <c r="V19" s="624"/>
      <c r="W19" s="624"/>
      <c r="X19" s="624"/>
      <c r="Y19" s="625"/>
      <c r="Z19" s="626">
        <v>0.1</v>
      </c>
      <c r="AA19" s="626"/>
      <c r="AB19" s="626"/>
      <c r="AC19" s="626"/>
      <c r="AD19" s="627">
        <v>28037</v>
      </c>
      <c r="AE19" s="627"/>
      <c r="AF19" s="627"/>
      <c r="AG19" s="627"/>
      <c r="AH19" s="627"/>
      <c r="AI19" s="627"/>
      <c r="AJ19" s="627"/>
      <c r="AK19" s="627"/>
      <c r="AL19" s="628">
        <v>0.3</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247</v>
      </c>
      <c r="BP19" s="626"/>
      <c r="BQ19" s="626"/>
      <c r="BR19" s="626"/>
      <c r="BS19" s="627" t="s">
        <v>247</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247</v>
      </c>
      <c r="AA20" s="626"/>
      <c r="AB20" s="626"/>
      <c r="AC20" s="626"/>
      <c r="AD20" s="627" t="s">
        <v>179</v>
      </c>
      <c r="AE20" s="627"/>
      <c r="AF20" s="627"/>
      <c r="AG20" s="627"/>
      <c r="AH20" s="627"/>
      <c r="AI20" s="627"/>
      <c r="AJ20" s="627"/>
      <c r="AK20" s="627"/>
      <c r="AL20" s="628" t="s">
        <v>247</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179</v>
      </c>
      <c r="BH20" s="624"/>
      <c r="BI20" s="624"/>
      <c r="BJ20" s="624"/>
      <c r="BK20" s="624"/>
      <c r="BL20" s="624"/>
      <c r="BM20" s="624"/>
      <c r="BN20" s="625"/>
      <c r="BO20" s="626" t="s">
        <v>179</v>
      </c>
      <c r="BP20" s="626"/>
      <c r="BQ20" s="626"/>
      <c r="BR20" s="626"/>
      <c r="BS20" s="627" t="s">
        <v>247</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21754713</v>
      </c>
      <c r="CS20" s="624"/>
      <c r="CT20" s="624"/>
      <c r="CU20" s="624"/>
      <c r="CV20" s="624"/>
      <c r="CW20" s="624"/>
      <c r="CX20" s="624"/>
      <c r="CY20" s="625"/>
      <c r="CZ20" s="626">
        <v>100</v>
      </c>
      <c r="DA20" s="626"/>
      <c r="DB20" s="626"/>
      <c r="DC20" s="626"/>
      <c r="DD20" s="632">
        <v>961661</v>
      </c>
      <c r="DE20" s="624"/>
      <c r="DF20" s="624"/>
      <c r="DG20" s="624"/>
      <c r="DH20" s="624"/>
      <c r="DI20" s="624"/>
      <c r="DJ20" s="624"/>
      <c r="DK20" s="624"/>
      <c r="DL20" s="624"/>
      <c r="DM20" s="624"/>
      <c r="DN20" s="624"/>
      <c r="DO20" s="624"/>
      <c r="DP20" s="625"/>
      <c r="DQ20" s="632">
        <v>14561319</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5433192</v>
      </c>
      <c r="S21" s="624"/>
      <c r="T21" s="624"/>
      <c r="U21" s="624"/>
      <c r="V21" s="624"/>
      <c r="W21" s="624"/>
      <c r="X21" s="624"/>
      <c r="Y21" s="625"/>
      <c r="Z21" s="626">
        <v>24.7</v>
      </c>
      <c r="AA21" s="626"/>
      <c r="AB21" s="626"/>
      <c r="AC21" s="626"/>
      <c r="AD21" s="627">
        <v>4732112</v>
      </c>
      <c r="AE21" s="627"/>
      <c r="AF21" s="627"/>
      <c r="AG21" s="627"/>
      <c r="AH21" s="627"/>
      <c r="AI21" s="627"/>
      <c r="AJ21" s="627"/>
      <c r="AK21" s="627"/>
      <c r="AL21" s="628">
        <v>44</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247</v>
      </c>
      <c r="BH21" s="624"/>
      <c r="BI21" s="624"/>
      <c r="BJ21" s="624"/>
      <c r="BK21" s="624"/>
      <c r="BL21" s="624"/>
      <c r="BM21" s="624"/>
      <c r="BN21" s="625"/>
      <c r="BO21" s="626" t="s">
        <v>247</v>
      </c>
      <c r="BP21" s="626"/>
      <c r="BQ21" s="626"/>
      <c r="BR21" s="626"/>
      <c r="BS21" s="627" t="s">
        <v>179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4732112</v>
      </c>
      <c r="S22" s="624"/>
      <c r="T22" s="624"/>
      <c r="U22" s="624"/>
      <c r="V22" s="624"/>
      <c r="W22" s="624"/>
      <c r="X22" s="624"/>
      <c r="Y22" s="625"/>
      <c r="Z22" s="626">
        <v>21.5</v>
      </c>
      <c r="AA22" s="626"/>
      <c r="AB22" s="626"/>
      <c r="AC22" s="626"/>
      <c r="AD22" s="627">
        <v>4732112</v>
      </c>
      <c r="AE22" s="627"/>
      <c r="AF22" s="627"/>
      <c r="AG22" s="627"/>
      <c r="AH22" s="627"/>
      <c r="AI22" s="627"/>
      <c r="AJ22" s="627"/>
      <c r="AK22" s="627"/>
      <c r="AL22" s="628">
        <v>44</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247</v>
      </c>
      <c r="BH22" s="624"/>
      <c r="BI22" s="624"/>
      <c r="BJ22" s="624"/>
      <c r="BK22" s="624"/>
      <c r="BL22" s="624"/>
      <c r="BM22" s="624"/>
      <c r="BN22" s="625"/>
      <c r="BO22" s="626" t="s">
        <v>179</v>
      </c>
      <c r="BP22" s="626"/>
      <c r="BQ22" s="626"/>
      <c r="BR22" s="626"/>
      <c r="BS22" s="627" t="s">
        <v>130</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701080</v>
      </c>
      <c r="S23" s="624"/>
      <c r="T23" s="624"/>
      <c r="U23" s="624"/>
      <c r="V23" s="624"/>
      <c r="W23" s="624"/>
      <c r="X23" s="624"/>
      <c r="Y23" s="625"/>
      <c r="Z23" s="626">
        <v>3.2</v>
      </c>
      <c r="AA23" s="626"/>
      <c r="AB23" s="626"/>
      <c r="AC23" s="626"/>
      <c r="AD23" s="627" t="s">
        <v>179</v>
      </c>
      <c r="AE23" s="627"/>
      <c r="AF23" s="627"/>
      <c r="AG23" s="627"/>
      <c r="AH23" s="627"/>
      <c r="AI23" s="627"/>
      <c r="AJ23" s="627"/>
      <c r="AK23" s="627"/>
      <c r="AL23" s="628" t="s">
        <v>130</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247</v>
      </c>
      <c r="BP23" s="626"/>
      <c r="BQ23" s="626"/>
      <c r="BR23" s="626"/>
      <c r="BS23" s="627" t="s">
        <v>130</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247</v>
      </c>
      <c r="AA24" s="626"/>
      <c r="AB24" s="626"/>
      <c r="AC24" s="626"/>
      <c r="AD24" s="627" t="s">
        <v>130</v>
      </c>
      <c r="AE24" s="627"/>
      <c r="AF24" s="627"/>
      <c r="AG24" s="627"/>
      <c r="AH24" s="627"/>
      <c r="AI24" s="627"/>
      <c r="AJ24" s="627"/>
      <c r="AK24" s="627"/>
      <c r="AL24" s="628" t="s">
        <v>247</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247</v>
      </c>
      <c r="BH24" s="624"/>
      <c r="BI24" s="624"/>
      <c r="BJ24" s="624"/>
      <c r="BK24" s="624"/>
      <c r="BL24" s="624"/>
      <c r="BM24" s="624"/>
      <c r="BN24" s="625"/>
      <c r="BO24" s="626" t="s">
        <v>247</v>
      </c>
      <c r="BP24" s="626"/>
      <c r="BQ24" s="626"/>
      <c r="BR24" s="626"/>
      <c r="BS24" s="627" t="s">
        <v>179</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9264105</v>
      </c>
      <c r="CS24" s="613"/>
      <c r="CT24" s="613"/>
      <c r="CU24" s="613"/>
      <c r="CV24" s="613"/>
      <c r="CW24" s="613"/>
      <c r="CX24" s="613"/>
      <c r="CY24" s="614"/>
      <c r="CZ24" s="617">
        <v>42.6</v>
      </c>
      <c r="DA24" s="618"/>
      <c r="DB24" s="618"/>
      <c r="DC24" s="634"/>
      <c r="DD24" s="655">
        <v>6218684</v>
      </c>
      <c r="DE24" s="613"/>
      <c r="DF24" s="613"/>
      <c r="DG24" s="613"/>
      <c r="DH24" s="613"/>
      <c r="DI24" s="613"/>
      <c r="DJ24" s="613"/>
      <c r="DK24" s="614"/>
      <c r="DL24" s="655">
        <v>5792188</v>
      </c>
      <c r="DM24" s="613"/>
      <c r="DN24" s="613"/>
      <c r="DO24" s="613"/>
      <c r="DP24" s="613"/>
      <c r="DQ24" s="613"/>
      <c r="DR24" s="613"/>
      <c r="DS24" s="613"/>
      <c r="DT24" s="613"/>
      <c r="DU24" s="613"/>
      <c r="DV24" s="614"/>
      <c r="DW24" s="617">
        <v>53</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11348449</v>
      </c>
      <c r="S25" s="624"/>
      <c r="T25" s="624"/>
      <c r="U25" s="624"/>
      <c r="V25" s="624"/>
      <c r="W25" s="624"/>
      <c r="X25" s="624"/>
      <c r="Y25" s="625"/>
      <c r="Z25" s="626">
        <v>51.6</v>
      </c>
      <c r="AA25" s="626"/>
      <c r="AB25" s="626"/>
      <c r="AC25" s="626"/>
      <c r="AD25" s="627">
        <v>10647369</v>
      </c>
      <c r="AE25" s="627"/>
      <c r="AF25" s="627"/>
      <c r="AG25" s="627"/>
      <c r="AH25" s="627"/>
      <c r="AI25" s="627"/>
      <c r="AJ25" s="627"/>
      <c r="AK25" s="627"/>
      <c r="AL25" s="628">
        <v>98.9</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3263035</v>
      </c>
      <c r="CS25" s="644"/>
      <c r="CT25" s="644"/>
      <c r="CU25" s="644"/>
      <c r="CV25" s="644"/>
      <c r="CW25" s="644"/>
      <c r="CX25" s="644"/>
      <c r="CY25" s="645"/>
      <c r="CZ25" s="628">
        <v>15</v>
      </c>
      <c r="DA25" s="656"/>
      <c r="DB25" s="656"/>
      <c r="DC25" s="658"/>
      <c r="DD25" s="632">
        <v>3064553</v>
      </c>
      <c r="DE25" s="644"/>
      <c r="DF25" s="644"/>
      <c r="DG25" s="644"/>
      <c r="DH25" s="644"/>
      <c r="DI25" s="644"/>
      <c r="DJ25" s="644"/>
      <c r="DK25" s="645"/>
      <c r="DL25" s="632">
        <v>2831441</v>
      </c>
      <c r="DM25" s="644"/>
      <c r="DN25" s="644"/>
      <c r="DO25" s="644"/>
      <c r="DP25" s="644"/>
      <c r="DQ25" s="644"/>
      <c r="DR25" s="644"/>
      <c r="DS25" s="644"/>
      <c r="DT25" s="644"/>
      <c r="DU25" s="644"/>
      <c r="DV25" s="645"/>
      <c r="DW25" s="628">
        <v>25.9</v>
      </c>
      <c r="DX25" s="656"/>
      <c r="DY25" s="656"/>
      <c r="DZ25" s="656"/>
      <c r="EA25" s="656"/>
      <c r="EB25" s="656"/>
      <c r="EC25" s="657"/>
    </row>
    <row r="26" spans="2:133" ht="11.25" customHeight="1" x14ac:dyDescent="0.2">
      <c r="B26" s="620" t="s">
        <v>303</v>
      </c>
      <c r="C26" s="621"/>
      <c r="D26" s="621"/>
      <c r="E26" s="621"/>
      <c r="F26" s="621"/>
      <c r="G26" s="621"/>
      <c r="H26" s="621"/>
      <c r="I26" s="621"/>
      <c r="J26" s="621"/>
      <c r="K26" s="621"/>
      <c r="L26" s="621"/>
      <c r="M26" s="621"/>
      <c r="N26" s="621"/>
      <c r="O26" s="621"/>
      <c r="P26" s="621"/>
      <c r="Q26" s="622"/>
      <c r="R26" s="623">
        <v>3700</v>
      </c>
      <c r="S26" s="624"/>
      <c r="T26" s="624"/>
      <c r="U26" s="624"/>
      <c r="V26" s="624"/>
      <c r="W26" s="624"/>
      <c r="X26" s="624"/>
      <c r="Y26" s="625"/>
      <c r="Z26" s="626">
        <v>0</v>
      </c>
      <c r="AA26" s="626"/>
      <c r="AB26" s="626"/>
      <c r="AC26" s="626"/>
      <c r="AD26" s="627">
        <v>3700</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2076527</v>
      </c>
      <c r="CS26" s="624"/>
      <c r="CT26" s="624"/>
      <c r="CU26" s="624"/>
      <c r="CV26" s="624"/>
      <c r="CW26" s="624"/>
      <c r="CX26" s="624"/>
      <c r="CY26" s="625"/>
      <c r="CZ26" s="628">
        <v>9.5</v>
      </c>
      <c r="DA26" s="656"/>
      <c r="DB26" s="656"/>
      <c r="DC26" s="658"/>
      <c r="DD26" s="632">
        <v>1926716</v>
      </c>
      <c r="DE26" s="624"/>
      <c r="DF26" s="624"/>
      <c r="DG26" s="624"/>
      <c r="DH26" s="624"/>
      <c r="DI26" s="624"/>
      <c r="DJ26" s="624"/>
      <c r="DK26" s="625"/>
      <c r="DL26" s="632" t="s">
        <v>130</v>
      </c>
      <c r="DM26" s="624"/>
      <c r="DN26" s="624"/>
      <c r="DO26" s="624"/>
      <c r="DP26" s="624"/>
      <c r="DQ26" s="624"/>
      <c r="DR26" s="624"/>
      <c r="DS26" s="624"/>
      <c r="DT26" s="624"/>
      <c r="DU26" s="624"/>
      <c r="DV26" s="625"/>
      <c r="DW26" s="628" t="s">
        <v>247</v>
      </c>
      <c r="DX26" s="656"/>
      <c r="DY26" s="656"/>
      <c r="DZ26" s="656"/>
      <c r="EA26" s="656"/>
      <c r="EB26" s="656"/>
      <c r="EC26" s="657"/>
    </row>
    <row r="27" spans="2:133" ht="11.25" customHeight="1" x14ac:dyDescent="0.2">
      <c r="B27" s="620" t="s">
        <v>306</v>
      </c>
      <c r="C27" s="621"/>
      <c r="D27" s="621"/>
      <c r="E27" s="621"/>
      <c r="F27" s="621"/>
      <c r="G27" s="621"/>
      <c r="H27" s="621"/>
      <c r="I27" s="621"/>
      <c r="J27" s="621"/>
      <c r="K27" s="621"/>
      <c r="L27" s="621"/>
      <c r="M27" s="621"/>
      <c r="N27" s="621"/>
      <c r="O27" s="621"/>
      <c r="P27" s="621"/>
      <c r="Q27" s="622"/>
      <c r="R27" s="623">
        <v>79223</v>
      </c>
      <c r="S27" s="624"/>
      <c r="T27" s="624"/>
      <c r="U27" s="624"/>
      <c r="V27" s="624"/>
      <c r="W27" s="624"/>
      <c r="X27" s="624"/>
      <c r="Y27" s="625"/>
      <c r="Z27" s="626">
        <v>0.4</v>
      </c>
      <c r="AA27" s="626"/>
      <c r="AB27" s="626"/>
      <c r="AC27" s="626"/>
      <c r="AD27" s="627">
        <v>736</v>
      </c>
      <c r="AE27" s="627"/>
      <c r="AF27" s="627"/>
      <c r="AG27" s="627"/>
      <c r="AH27" s="627"/>
      <c r="AI27" s="627"/>
      <c r="AJ27" s="627"/>
      <c r="AK27" s="627"/>
      <c r="AL27" s="628">
        <v>0</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4685271</v>
      </c>
      <c r="BH27" s="624"/>
      <c r="BI27" s="624"/>
      <c r="BJ27" s="624"/>
      <c r="BK27" s="624"/>
      <c r="BL27" s="624"/>
      <c r="BM27" s="624"/>
      <c r="BN27" s="625"/>
      <c r="BO27" s="626">
        <v>100</v>
      </c>
      <c r="BP27" s="626"/>
      <c r="BQ27" s="626"/>
      <c r="BR27" s="626"/>
      <c r="BS27" s="627">
        <v>343540</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3936246</v>
      </c>
      <c r="CS27" s="644"/>
      <c r="CT27" s="644"/>
      <c r="CU27" s="644"/>
      <c r="CV27" s="644"/>
      <c r="CW27" s="644"/>
      <c r="CX27" s="644"/>
      <c r="CY27" s="645"/>
      <c r="CZ27" s="628">
        <v>18.100000000000001</v>
      </c>
      <c r="DA27" s="656"/>
      <c r="DB27" s="656"/>
      <c r="DC27" s="658"/>
      <c r="DD27" s="632">
        <v>1141264</v>
      </c>
      <c r="DE27" s="644"/>
      <c r="DF27" s="644"/>
      <c r="DG27" s="644"/>
      <c r="DH27" s="644"/>
      <c r="DI27" s="644"/>
      <c r="DJ27" s="644"/>
      <c r="DK27" s="645"/>
      <c r="DL27" s="632">
        <v>947880</v>
      </c>
      <c r="DM27" s="644"/>
      <c r="DN27" s="644"/>
      <c r="DO27" s="644"/>
      <c r="DP27" s="644"/>
      <c r="DQ27" s="644"/>
      <c r="DR27" s="644"/>
      <c r="DS27" s="644"/>
      <c r="DT27" s="644"/>
      <c r="DU27" s="644"/>
      <c r="DV27" s="645"/>
      <c r="DW27" s="628">
        <v>8.6999999999999993</v>
      </c>
      <c r="DX27" s="656"/>
      <c r="DY27" s="656"/>
      <c r="DZ27" s="656"/>
      <c r="EA27" s="656"/>
      <c r="EB27" s="656"/>
      <c r="EC27" s="657"/>
    </row>
    <row r="28" spans="2:133" ht="11.25" customHeight="1" x14ac:dyDescent="0.2">
      <c r="B28" s="620" t="s">
        <v>309</v>
      </c>
      <c r="C28" s="621"/>
      <c r="D28" s="621"/>
      <c r="E28" s="621"/>
      <c r="F28" s="621"/>
      <c r="G28" s="621"/>
      <c r="H28" s="621"/>
      <c r="I28" s="621"/>
      <c r="J28" s="621"/>
      <c r="K28" s="621"/>
      <c r="L28" s="621"/>
      <c r="M28" s="621"/>
      <c r="N28" s="621"/>
      <c r="O28" s="621"/>
      <c r="P28" s="621"/>
      <c r="Q28" s="622"/>
      <c r="R28" s="623">
        <v>465670</v>
      </c>
      <c r="S28" s="624"/>
      <c r="T28" s="624"/>
      <c r="U28" s="624"/>
      <c r="V28" s="624"/>
      <c r="W28" s="624"/>
      <c r="X28" s="624"/>
      <c r="Y28" s="625"/>
      <c r="Z28" s="626">
        <v>2.1</v>
      </c>
      <c r="AA28" s="626"/>
      <c r="AB28" s="626"/>
      <c r="AC28" s="626"/>
      <c r="AD28" s="627">
        <v>51076</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2064824</v>
      </c>
      <c r="CS28" s="624"/>
      <c r="CT28" s="624"/>
      <c r="CU28" s="624"/>
      <c r="CV28" s="624"/>
      <c r="CW28" s="624"/>
      <c r="CX28" s="624"/>
      <c r="CY28" s="625"/>
      <c r="CZ28" s="628">
        <v>9.5</v>
      </c>
      <c r="DA28" s="656"/>
      <c r="DB28" s="656"/>
      <c r="DC28" s="658"/>
      <c r="DD28" s="632">
        <v>2012867</v>
      </c>
      <c r="DE28" s="624"/>
      <c r="DF28" s="624"/>
      <c r="DG28" s="624"/>
      <c r="DH28" s="624"/>
      <c r="DI28" s="624"/>
      <c r="DJ28" s="624"/>
      <c r="DK28" s="625"/>
      <c r="DL28" s="632">
        <v>2012867</v>
      </c>
      <c r="DM28" s="624"/>
      <c r="DN28" s="624"/>
      <c r="DO28" s="624"/>
      <c r="DP28" s="624"/>
      <c r="DQ28" s="624"/>
      <c r="DR28" s="624"/>
      <c r="DS28" s="624"/>
      <c r="DT28" s="624"/>
      <c r="DU28" s="624"/>
      <c r="DV28" s="625"/>
      <c r="DW28" s="628">
        <v>18.399999999999999</v>
      </c>
      <c r="DX28" s="656"/>
      <c r="DY28" s="656"/>
      <c r="DZ28" s="656"/>
      <c r="EA28" s="656"/>
      <c r="EB28" s="656"/>
      <c r="EC28" s="657"/>
    </row>
    <row r="29" spans="2:133" ht="11.25" customHeight="1" x14ac:dyDescent="0.2">
      <c r="B29" s="620" t="s">
        <v>311</v>
      </c>
      <c r="C29" s="621"/>
      <c r="D29" s="621"/>
      <c r="E29" s="621"/>
      <c r="F29" s="621"/>
      <c r="G29" s="621"/>
      <c r="H29" s="621"/>
      <c r="I29" s="621"/>
      <c r="J29" s="621"/>
      <c r="K29" s="621"/>
      <c r="L29" s="621"/>
      <c r="M29" s="621"/>
      <c r="N29" s="621"/>
      <c r="O29" s="621"/>
      <c r="P29" s="621"/>
      <c r="Q29" s="622"/>
      <c r="R29" s="623">
        <v>21905</v>
      </c>
      <c r="S29" s="624"/>
      <c r="T29" s="624"/>
      <c r="U29" s="624"/>
      <c r="V29" s="624"/>
      <c r="W29" s="624"/>
      <c r="X29" s="624"/>
      <c r="Y29" s="625"/>
      <c r="Z29" s="626">
        <v>0.1</v>
      </c>
      <c r="AA29" s="626"/>
      <c r="AB29" s="626"/>
      <c r="AC29" s="626"/>
      <c r="AD29" s="627">
        <v>1720</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2064806</v>
      </c>
      <c r="CS29" s="644"/>
      <c r="CT29" s="644"/>
      <c r="CU29" s="644"/>
      <c r="CV29" s="644"/>
      <c r="CW29" s="644"/>
      <c r="CX29" s="644"/>
      <c r="CY29" s="645"/>
      <c r="CZ29" s="628">
        <v>9.5</v>
      </c>
      <c r="DA29" s="656"/>
      <c r="DB29" s="656"/>
      <c r="DC29" s="658"/>
      <c r="DD29" s="632">
        <v>2012849</v>
      </c>
      <c r="DE29" s="644"/>
      <c r="DF29" s="644"/>
      <c r="DG29" s="644"/>
      <c r="DH29" s="644"/>
      <c r="DI29" s="644"/>
      <c r="DJ29" s="644"/>
      <c r="DK29" s="645"/>
      <c r="DL29" s="632">
        <v>2012849</v>
      </c>
      <c r="DM29" s="644"/>
      <c r="DN29" s="644"/>
      <c r="DO29" s="644"/>
      <c r="DP29" s="644"/>
      <c r="DQ29" s="644"/>
      <c r="DR29" s="644"/>
      <c r="DS29" s="644"/>
      <c r="DT29" s="644"/>
      <c r="DU29" s="644"/>
      <c r="DV29" s="645"/>
      <c r="DW29" s="628">
        <v>18.399999999999999</v>
      </c>
      <c r="DX29" s="656"/>
      <c r="DY29" s="656"/>
      <c r="DZ29" s="656"/>
      <c r="EA29" s="656"/>
      <c r="EB29" s="656"/>
      <c r="EC29" s="657"/>
    </row>
    <row r="30" spans="2:133" ht="11.25" customHeight="1" x14ac:dyDescent="0.2">
      <c r="B30" s="620" t="s">
        <v>314</v>
      </c>
      <c r="C30" s="621"/>
      <c r="D30" s="621"/>
      <c r="E30" s="621"/>
      <c r="F30" s="621"/>
      <c r="G30" s="621"/>
      <c r="H30" s="621"/>
      <c r="I30" s="621"/>
      <c r="J30" s="621"/>
      <c r="K30" s="621"/>
      <c r="L30" s="621"/>
      <c r="M30" s="621"/>
      <c r="N30" s="621"/>
      <c r="O30" s="621"/>
      <c r="P30" s="621"/>
      <c r="Q30" s="622"/>
      <c r="R30" s="623">
        <v>4852069</v>
      </c>
      <c r="S30" s="624"/>
      <c r="T30" s="624"/>
      <c r="U30" s="624"/>
      <c r="V30" s="624"/>
      <c r="W30" s="624"/>
      <c r="X30" s="624"/>
      <c r="Y30" s="625"/>
      <c r="Z30" s="626">
        <v>22.1</v>
      </c>
      <c r="AA30" s="626"/>
      <c r="AB30" s="626"/>
      <c r="AC30" s="626"/>
      <c r="AD30" s="627" t="s">
        <v>179</v>
      </c>
      <c r="AE30" s="627"/>
      <c r="AF30" s="627"/>
      <c r="AG30" s="627"/>
      <c r="AH30" s="627"/>
      <c r="AI30" s="627"/>
      <c r="AJ30" s="627"/>
      <c r="AK30" s="627"/>
      <c r="AL30" s="628" t="s">
        <v>130</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2011342</v>
      </c>
      <c r="CS30" s="624"/>
      <c r="CT30" s="624"/>
      <c r="CU30" s="624"/>
      <c r="CV30" s="624"/>
      <c r="CW30" s="624"/>
      <c r="CX30" s="624"/>
      <c r="CY30" s="625"/>
      <c r="CZ30" s="628">
        <v>9.1999999999999993</v>
      </c>
      <c r="DA30" s="656"/>
      <c r="DB30" s="656"/>
      <c r="DC30" s="658"/>
      <c r="DD30" s="632">
        <v>1961077</v>
      </c>
      <c r="DE30" s="624"/>
      <c r="DF30" s="624"/>
      <c r="DG30" s="624"/>
      <c r="DH30" s="624"/>
      <c r="DI30" s="624"/>
      <c r="DJ30" s="624"/>
      <c r="DK30" s="625"/>
      <c r="DL30" s="632">
        <v>1961077</v>
      </c>
      <c r="DM30" s="624"/>
      <c r="DN30" s="624"/>
      <c r="DO30" s="624"/>
      <c r="DP30" s="624"/>
      <c r="DQ30" s="624"/>
      <c r="DR30" s="624"/>
      <c r="DS30" s="624"/>
      <c r="DT30" s="624"/>
      <c r="DU30" s="624"/>
      <c r="DV30" s="625"/>
      <c r="DW30" s="628">
        <v>17.899999999999999</v>
      </c>
      <c r="DX30" s="656"/>
      <c r="DY30" s="656"/>
      <c r="DZ30" s="656"/>
      <c r="EA30" s="656"/>
      <c r="EB30" s="656"/>
      <c r="EC30" s="657"/>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179</v>
      </c>
      <c r="AA31" s="626"/>
      <c r="AB31" s="626"/>
      <c r="AC31" s="626"/>
      <c r="AD31" s="627" t="s">
        <v>247</v>
      </c>
      <c r="AE31" s="627"/>
      <c r="AF31" s="627"/>
      <c r="AG31" s="627"/>
      <c r="AH31" s="627"/>
      <c r="AI31" s="627"/>
      <c r="AJ31" s="627"/>
      <c r="AK31" s="627"/>
      <c r="AL31" s="628" t="s">
        <v>247</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99.5</v>
      </c>
      <c r="BH31" s="667"/>
      <c r="BI31" s="667"/>
      <c r="BJ31" s="667"/>
      <c r="BK31" s="667"/>
      <c r="BL31" s="667"/>
      <c r="BM31" s="618">
        <v>97.3</v>
      </c>
      <c r="BN31" s="667"/>
      <c r="BO31" s="667"/>
      <c r="BP31" s="667"/>
      <c r="BQ31" s="668"/>
      <c r="BR31" s="670">
        <v>99.5</v>
      </c>
      <c r="BS31" s="667"/>
      <c r="BT31" s="667"/>
      <c r="BU31" s="667"/>
      <c r="BV31" s="667"/>
      <c r="BW31" s="667"/>
      <c r="BX31" s="618">
        <v>97.2</v>
      </c>
      <c r="BY31" s="667"/>
      <c r="BZ31" s="667"/>
      <c r="CA31" s="667"/>
      <c r="CB31" s="668"/>
      <c r="CD31" s="663"/>
      <c r="CE31" s="664"/>
      <c r="CF31" s="620" t="s">
        <v>321</v>
      </c>
      <c r="CG31" s="621"/>
      <c r="CH31" s="621"/>
      <c r="CI31" s="621"/>
      <c r="CJ31" s="621"/>
      <c r="CK31" s="621"/>
      <c r="CL31" s="621"/>
      <c r="CM31" s="621"/>
      <c r="CN31" s="621"/>
      <c r="CO31" s="621"/>
      <c r="CP31" s="621"/>
      <c r="CQ31" s="622"/>
      <c r="CR31" s="623">
        <v>53464</v>
      </c>
      <c r="CS31" s="644"/>
      <c r="CT31" s="644"/>
      <c r="CU31" s="644"/>
      <c r="CV31" s="644"/>
      <c r="CW31" s="644"/>
      <c r="CX31" s="644"/>
      <c r="CY31" s="645"/>
      <c r="CZ31" s="628">
        <v>0.2</v>
      </c>
      <c r="DA31" s="656"/>
      <c r="DB31" s="656"/>
      <c r="DC31" s="658"/>
      <c r="DD31" s="632">
        <v>51772</v>
      </c>
      <c r="DE31" s="644"/>
      <c r="DF31" s="644"/>
      <c r="DG31" s="644"/>
      <c r="DH31" s="644"/>
      <c r="DI31" s="644"/>
      <c r="DJ31" s="644"/>
      <c r="DK31" s="645"/>
      <c r="DL31" s="632">
        <v>51772</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2">
      <c r="B32" s="620" t="s">
        <v>322</v>
      </c>
      <c r="C32" s="621"/>
      <c r="D32" s="621"/>
      <c r="E32" s="621"/>
      <c r="F32" s="621"/>
      <c r="G32" s="621"/>
      <c r="H32" s="621"/>
      <c r="I32" s="621"/>
      <c r="J32" s="621"/>
      <c r="K32" s="621"/>
      <c r="L32" s="621"/>
      <c r="M32" s="621"/>
      <c r="N32" s="621"/>
      <c r="O32" s="621"/>
      <c r="P32" s="621"/>
      <c r="Q32" s="622"/>
      <c r="R32" s="623">
        <v>1219110</v>
      </c>
      <c r="S32" s="624"/>
      <c r="T32" s="624"/>
      <c r="U32" s="624"/>
      <c r="V32" s="624"/>
      <c r="W32" s="624"/>
      <c r="X32" s="624"/>
      <c r="Y32" s="625"/>
      <c r="Z32" s="626">
        <v>5.5</v>
      </c>
      <c r="AA32" s="626"/>
      <c r="AB32" s="626"/>
      <c r="AC32" s="626"/>
      <c r="AD32" s="627" t="s">
        <v>247</v>
      </c>
      <c r="AE32" s="627"/>
      <c r="AF32" s="627"/>
      <c r="AG32" s="627"/>
      <c r="AH32" s="627"/>
      <c r="AI32" s="627"/>
      <c r="AJ32" s="627"/>
      <c r="AK32" s="627"/>
      <c r="AL32" s="628" t="s">
        <v>179</v>
      </c>
      <c r="AM32" s="629"/>
      <c r="AN32" s="629"/>
      <c r="AO32" s="630"/>
      <c r="AP32" s="673"/>
      <c r="AQ32" s="674"/>
      <c r="AR32" s="674"/>
      <c r="AS32" s="674"/>
      <c r="AT32" s="678"/>
      <c r="AU32" s="214" t="s">
        <v>323</v>
      </c>
      <c r="AX32" s="620" t="s">
        <v>324</v>
      </c>
      <c r="AY32" s="621"/>
      <c r="AZ32" s="621"/>
      <c r="BA32" s="621"/>
      <c r="BB32" s="621"/>
      <c r="BC32" s="621"/>
      <c r="BD32" s="621"/>
      <c r="BE32" s="621"/>
      <c r="BF32" s="622"/>
      <c r="BG32" s="680">
        <v>99.5</v>
      </c>
      <c r="BH32" s="644"/>
      <c r="BI32" s="644"/>
      <c r="BJ32" s="644"/>
      <c r="BK32" s="644"/>
      <c r="BL32" s="644"/>
      <c r="BM32" s="629">
        <v>98.3</v>
      </c>
      <c r="BN32" s="644"/>
      <c r="BO32" s="644"/>
      <c r="BP32" s="644"/>
      <c r="BQ32" s="669"/>
      <c r="BR32" s="680">
        <v>99.5</v>
      </c>
      <c r="BS32" s="644"/>
      <c r="BT32" s="644"/>
      <c r="BU32" s="644"/>
      <c r="BV32" s="644"/>
      <c r="BW32" s="644"/>
      <c r="BX32" s="629">
        <v>97.9</v>
      </c>
      <c r="BY32" s="644"/>
      <c r="BZ32" s="644"/>
      <c r="CA32" s="644"/>
      <c r="CB32" s="669"/>
      <c r="CD32" s="665"/>
      <c r="CE32" s="666"/>
      <c r="CF32" s="620" t="s">
        <v>325</v>
      </c>
      <c r="CG32" s="621"/>
      <c r="CH32" s="621"/>
      <c r="CI32" s="621"/>
      <c r="CJ32" s="621"/>
      <c r="CK32" s="621"/>
      <c r="CL32" s="621"/>
      <c r="CM32" s="621"/>
      <c r="CN32" s="621"/>
      <c r="CO32" s="621"/>
      <c r="CP32" s="621"/>
      <c r="CQ32" s="622"/>
      <c r="CR32" s="623">
        <v>18</v>
      </c>
      <c r="CS32" s="624"/>
      <c r="CT32" s="624"/>
      <c r="CU32" s="624"/>
      <c r="CV32" s="624"/>
      <c r="CW32" s="624"/>
      <c r="CX32" s="624"/>
      <c r="CY32" s="625"/>
      <c r="CZ32" s="628">
        <v>0</v>
      </c>
      <c r="DA32" s="656"/>
      <c r="DB32" s="656"/>
      <c r="DC32" s="658"/>
      <c r="DD32" s="632">
        <v>18</v>
      </c>
      <c r="DE32" s="624"/>
      <c r="DF32" s="624"/>
      <c r="DG32" s="624"/>
      <c r="DH32" s="624"/>
      <c r="DI32" s="624"/>
      <c r="DJ32" s="624"/>
      <c r="DK32" s="625"/>
      <c r="DL32" s="632">
        <v>18</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326</v>
      </c>
      <c r="C33" s="621"/>
      <c r="D33" s="621"/>
      <c r="E33" s="621"/>
      <c r="F33" s="621"/>
      <c r="G33" s="621"/>
      <c r="H33" s="621"/>
      <c r="I33" s="621"/>
      <c r="J33" s="621"/>
      <c r="K33" s="621"/>
      <c r="L33" s="621"/>
      <c r="M33" s="621"/>
      <c r="N33" s="621"/>
      <c r="O33" s="621"/>
      <c r="P33" s="621"/>
      <c r="Q33" s="622"/>
      <c r="R33" s="623">
        <v>153871</v>
      </c>
      <c r="S33" s="624"/>
      <c r="T33" s="624"/>
      <c r="U33" s="624"/>
      <c r="V33" s="624"/>
      <c r="W33" s="624"/>
      <c r="X33" s="624"/>
      <c r="Y33" s="625"/>
      <c r="Z33" s="626">
        <v>0.7</v>
      </c>
      <c r="AA33" s="626"/>
      <c r="AB33" s="626"/>
      <c r="AC33" s="626"/>
      <c r="AD33" s="627">
        <v>50896</v>
      </c>
      <c r="AE33" s="627"/>
      <c r="AF33" s="627"/>
      <c r="AG33" s="627"/>
      <c r="AH33" s="627"/>
      <c r="AI33" s="627"/>
      <c r="AJ33" s="627"/>
      <c r="AK33" s="627"/>
      <c r="AL33" s="628">
        <v>0.5</v>
      </c>
      <c r="AM33" s="629"/>
      <c r="AN33" s="629"/>
      <c r="AO33" s="630"/>
      <c r="AP33" s="675"/>
      <c r="AQ33" s="676"/>
      <c r="AR33" s="676"/>
      <c r="AS33" s="676"/>
      <c r="AT33" s="679"/>
      <c r="AU33" s="219"/>
      <c r="AV33" s="219"/>
      <c r="AW33" s="219"/>
      <c r="AX33" s="646" t="s">
        <v>327</v>
      </c>
      <c r="AY33" s="647"/>
      <c r="AZ33" s="647"/>
      <c r="BA33" s="647"/>
      <c r="BB33" s="647"/>
      <c r="BC33" s="647"/>
      <c r="BD33" s="647"/>
      <c r="BE33" s="647"/>
      <c r="BF33" s="648"/>
      <c r="BG33" s="681">
        <v>99.4</v>
      </c>
      <c r="BH33" s="682"/>
      <c r="BI33" s="682"/>
      <c r="BJ33" s="682"/>
      <c r="BK33" s="682"/>
      <c r="BL33" s="682"/>
      <c r="BM33" s="683">
        <v>96.1</v>
      </c>
      <c r="BN33" s="682"/>
      <c r="BO33" s="682"/>
      <c r="BP33" s="682"/>
      <c r="BQ33" s="684"/>
      <c r="BR33" s="681">
        <v>99.4</v>
      </c>
      <c r="BS33" s="682"/>
      <c r="BT33" s="682"/>
      <c r="BU33" s="682"/>
      <c r="BV33" s="682"/>
      <c r="BW33" s="682"/>
      <c r="BX33" s="683">
        <v>96.1</v>
      </c>
      <c r="BY33" s="682"/>
      <c r="BZ33" s="682"/>
      <c r="CA33" s="682"/>
      <c r="CB33" s="684"/>
      <c r="CD33" s="620" t="s">
        <v>328</v>
      </c>
      <c r="CE33" s="621"/>
      <c r="CF33" s="621"/>
      <c r="CG33" s="621"/>
      <c r="CH33" s="621"/>
      <c r="CI33" s="621"/>
      <c r="CJ33" s="621"/>
      <c r="CK33" s="621"/>
      <c r="CL33" s="621"/>
      <c r="CM33" s="621"/>
      <c r="CN33" s="621"/>
      <c r="CO33" s="621"/>
      <c r="CP33" s="621"/>
      <c r="CQ33" s="622"/>
      <c r="CR33" s="623">
        <v>11111776</v>
      </c>
      <c r="CS33" s="644"/>
      <c r="CT33" s="644"/>
      <c r="CU33" s="644"/>
      <c r="CV33" s="644"/>
      <c r="CW33" s="644"/>
      <c r="CX33" s="644"/>
      <c r="CY33" s="645"/>
      <c r="CZ33" s="628">
        <v>51.1</v>
      </c>
      <c r="DA33" s="656"/>
      <c r="DB33" s="656"/>
      <c r="DC33" s="658"/>
      <c r="DD33" s="632">
        <v>8201172</v>
      </c>
      <c r="DE33" s="644"/>
      <c r="DF33" s="644"/>
      <c r="DG33" s="644"/>
      <c r="DH33" s="644"/>
      <c r="DI33" s="644"/>
      <c r="DJ33" s="644"/>
      <c r="DK33" s="645"/>
      <c r="DL33" s="632">
        <v>4949766</v>
      </c>
      <c r="DM33" s="644"/>
      <c r="DN33" s="644"/>
      <c r="DO33" s="644"/>
      <c r="DP33" s="644"/>
      <c r="DQ33" s="644"/>
      <c r="DR33" s="644"/>
      <c r="DS33" s="644"/>
      <c r="DT33" s="644"/>
      <c r="DU33" s="644"/>
      <c r="DV33" s="645"/>
      <c r="DW33" s="628">
        <v>45.3</v>
      </c>
      <c r="DX33" s="656"/>
      <c r="DY33" s="656"/>
      <c r="DZ33" s="656"/>
      <c r="EA33" s="656"/>
      <c r="EB33" s="656"/>
      <c r="EC33" s="657"/>
    </row>
    <row r="34" spans="2:133" ht="11.25" customHeight="1" x14ac:dyDescent="0.2">
      <c r="B34" s="620" t="s">
        <v>329</v>
      </c>
      <c r="C34" s="621"/>
      <c r="D34" s="621"/>
      <c r="E34" s="621"/>
      <c r="F34" s="621"/>
      <c r="G34" s="621"/>
      <c r="H34" s="621"/>
      <c r="I34" s="621"/>
      <c r="J34" s="621"/>
      <c r="K34" s="621"/>
      <c r="L34" s="621"/>
      <c r="M34" s="621"/>
      <c r="N34" s="621"/>
      <c r="O34" s="621"/>
      <c r="P34" s="621"/>
      <c r="Q34" s="622"/>
      <c r="R34" s="623">
        <v>1035028</v>
      </c>
      <c r="S34" s="624"/>
      <c r="T34" s="624"/>
      <c r="U34" s="624"/>
      <c r="V34" s="624"/>
      <c r="W34" s="624"/>
      <c r="X34" s="624"/>
      <c r="Y34" s="625"/>
      <c r="Z34" s="626">
        <v>4.7</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4281429</v>
      </c>
      <c r="CS34" s="624"/>
      <c r="CT34" s="624"/>
      <c r="CU34" s="624"/>
      <c r="CV34" s="624"/>
      <c r="CW34" s="624"/>
      <c r="CX34" s="624"/>
      <c r="CY34" s="625"/>
      <c r="CZ34" s="628">
        <v>19.7</v>
      </c>
      <c r="DA34" s="656"/>
      <c r="DB34" s="656"/>
      <c r="DC34" s="658"/>
      <c r="DD34" s="632">
        <v>2591446</v>
      </c>
      <c r="DE34" s="624"/>
      <c r="DF34" s="624"/>
      <c r="DG34" s="624"/>
      <c r="DH34" s="624"/>
      <c r="DI34" s="624"/>
      <c r="DJ34" s="624"/>
      <c r="DK34" s="625"/>
      <c r="DL34" s="632">
        <v>1733614</v>
      </c>
      <c r="DM34" s="624"/>
      <c r="DN34" s="624"/>
      <c r="DO34" s="624"/>
      <c r="DP34" s="624"/>
      <c r="DQ34" s="624"/>
      <c r="DR34" s="624"/>
      <c r="DS34" s="624"/>
      <c r="DT34" s="624"/>
      <c r="DU34" s="624"/>
      <c r="DV34" s="625"/>
      <c r="DW34" s="628">
        <v>15.9</v>
      </c>
      <c r="DX34" s="656"/>
      <c r="DY34" s="656"/>
      <c r="DZ34" s="656"/>
      <c r="EA34" s="656"/>
      <c r="EB34" s="656"/>
      <c r="EC34" s="657"/>
    </row>
    <row r="35" spans="2:133" ht="11.25" customHeight="1" x14ac:dyDescent="0.2">
      <c r="B35" s="620" t="s">
        <v>331</v>
      </c>
      <c r="C35" s="621"/>
      <c r="D35" s="621"/>
      <c r="E35" s="621"/>
      <c r="F35" s="621"/>
      <c r="G35" s="621"/>
      <c r="H35" s="621"/>
      <c r="I35" s="621"/>
      <c r="J35" s="621"/>
      <c r="K35" s="621"/>
      <c r="L35" s="621"/>
      <c r="M35" s="621"/>
      <c r="N35" s="621"/>
      <c r="O35" s="621"/>
      <c r="P35" s="621"/>
      <c r="Q35" s="622"/>
      <c r="R35" s="623">
        <v>931104</v>
      </c>
      <c r="S35" s="624"/>
      <c r="T35" s="624"/>
      <c r="U35" s="624"/>
      <c r="V35" s="624"/>
      <c r="W35" s="624"/>
      <c r="X35" s="624"/>
      <c r="Y35" s="625"/>
      <c r="Z35" s="626">
        <v>4.2</v>
      </c>
      <c r="AA35" s="626"/>
      <c r="AB35" s="626"/>
      <c r="AC35" s="626"/>
      <c r="AD35" s="627" t="s">
        <v>130</v>
      </c>
      <c r="AE35" s="627"/>
      <c r="AF35" s="627"/>
      <c r="AG35" s="627"/>
      <c r="AH35" s="627"/>
      <c r="AI35" s="627"/>
      <c r="AJ35" s="627"/>
      <c r="AK35" s="627"/>
      <c r="AL35" s="628" t="s">
        <v>247</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110900</v>
      </c>
      <c r="CS35" s="644"/>
      <c r="CT35" s="644"/>
      <c r="CU35" s="644"/>
      <c r="CV35" s="644"/>
      <c r="CW35" s="644"/>
      <c r="CX35" s="644"/>
      <c r="CY35" s="645"/>
      <c r="CZ35" s="628">
        <v>0.5</v>
      </c>
      <c r="DA35" s="656"/>
      <c r="DB35" s="656"/>
      <c r="DC35" s="658"/>
      <c r="DD35" s="632">
        <v>82975</v>
      </c>
      <c r="DE35" s="644"/>
      <c r="DF35" s="644"/>
      <c r="DG35" s="644"/>
      <c r="DH35" s="644"/>
      <c r="DI35" s="644"/>
      <c r="DJ35" s="644"/>
      <c r="DK35" s="645"/>
      <c r="DL35" s="632">
        <v>82880</v>
      </c>
      <c r="DM35" s="644"/>
      <c r="DN35" s="644"/>
      <c r="DO35" s="644"/>
      <c r="DP35" s="644"/>
      <c r="DQ35" s="644"/>
      <c r="DR35" s="644"/>
      <c r="DS35" s="644"/>
      <c r="DT35" s="644"/>
      <c r="DU35" s="644"/>
      <c r="DV35" s="645"/>
      <c r="DW35" s="628">
        <v>0.8</v>
      </c>
      <c r="DX35" s="656"/>
      <c r="DY35" s="656"/>
      <c r="DZ35" s="656"/>
      <c r="EA35" s="656"/>
      <c r="EB35" s="656"/>
      <c r="EC35" s="657"/>
    </row>
    <row r="36" spans="2:133" ht="11.25" customHeight="1" x14ac:dyDescent="0.2">
      <c r="B36" s="620" t="s">
        <v>335</v>
      </c>
      <c r="C36" s="621"/>
      <c r="D36" s="621"/>
      <c r="E36" s="621"/>
      <c r="F36" s="621"/>
      <c r="G36" s="621"/>
      <c r="H36" s="621"/>
      <c r="I36" s="621"/>
      <c r="J36" s="621"/>
      <c r="K36" s="621"/>
      <c r="L36" s="621"/>
      <c r="M36" s="621"/>
      <c r="N36" s="621"/>
      <c r="O36" s="621"/>
      <c r="P36" s="621"/>
      <c r="Q36" s="622"/>
      <c r="R36" s="623">
        <v>294070</v>
      </c>
      <c r="S36" s="624"/>
      <c r="T36" s="624"/>
      <c r="U36" s="624"/>
      <c r="V36" s="624"/>
      <c r="W36" s="624"/>
      <c r="X36" s="624"/>
      <c r="Y36" s="625"/>
      <c r="Z36" s="626">
        <v>1.3</v>
      </c>
      <c r="AA36" s="626"/>
      <c r="AB36" s="626"/>
      <c r="AC36" s="626"/>
      <c r="AD36" s="627" t="s">
        <v>130</v>
      </c>
      <c r="AE36" s="627"/>
      <c r="AF36" s="627"/>
      <c r="AG36" s="627"/>
      <c r="AH36" s="627"/>
      <c r="AI36" s="627"/>
      <c r="AJ36" s="627"/>
      <c r="AK36" s="627"/>
      <c r="AL36" s="628" t="s">
        <v>179</v>
      </c>
      <c r="AM36" s="629"/>
      <c r="AN36" s="629"/>
      <c r="AO36" s="630"/>
      <c r="AP36" s="222"/>
      <c r="AQ36" s="689" t="s">
        <v>336</v>
      </c>
      <c r="AR36" s="690"/>
      <c r="AS36" s="690"/>
      <c r="AT36" s="690"/>
      <c r="AU36" s="690"/>
      <c r="AV36" s="690"/>
      <c r="AW36" s="690"/>
      <c r="AX36" s="690"/>
      <c r="AY36" s="691"/>
      <c r="AZ36" s="612">
        <v>2090018</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85848</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4156243</v>
      </c>
      <c r="CS36" s="624"/>
      <c r="CT36" s="624"/>
      <c r="CU36" s="624"/>
      <c r="CV36" s="624"/>
      <c r="CW36" s="624"/>
      <c r="CX36" s="624"/>
      <c r="CY36" s="625"/>
      <c r="CZ36" s="628">
        <v>19.100000000000001</v>
      </c>
      <c r="DA36" s="656"/>
      <c r="DB36" s="656"/>
      <c r="DC36" s="658"/>
      <c r="DD36" s="632">
        <v>3990763</v>
      </c>
      <c r="DE36" s="624"/>
      <c r="DF36" s="624"/>
      <c r="DG36" s="624"/>
      <c r="DH36" s="624"/>
      <c r="DI36" s="624"/>
      <c r="DJ36" s="624"/>
      <c r="DK36" s="625"/>
      <c r="DL36" s="632">
        <v>1930283</v>
      </c>
      <c r="DM36" s="624"/>
      <c r="DN36" s="624"/>
      <c r="DO36" s="624"/>
      <c r="DP36" s="624"/>
      <c r="DQ36" s="624"/>
      <c r="DR36" s="624"/>
      <c r="DS36" s="624"/>
      <c r="DT36" s="624"/>
      <c r="DU36" s="624"/>
      <c r="DV36" s="625"/>
      <c r="DW36" s="628">
        <v>17.7</v>
      </c>
      <c r="DX36" s="656"/>
      <c r="DY36" s="656"/>
      <c r="DZ36" s="656"/>
      <c r="EA36" s="656"/>
      <c r="EB36" s="656"/>
      <c r="EC36" s="657"/>
    </row>
    <row r="37" spans="2:133" ht="11.25" customHeight="1" x14ac:dyDescent="0.2">
      <c r="B37" s="620" t="s">
        <v>339</v>
      </c>
      <c r="C37" s="621"/>
      <c r="D37" s="621"/>
      <c r="E37" s="621"/>
      <c r="F37" s="621"/>
      <c r="G37" s="621"/>
      <c r="H37" s="621"/>
      <c r="I37" s="621"/>
      <c r="J37" s="621"/>
      <c r="K37" s="621"/>
      <c r="L37" s="621"/>
      <c r="M37" s="621"/>
      <c r="N37" s="621"/>
      <c r="O37" s="621"/>
      <c r="P37" s="621"/>
      <c r="Q37" s="622"/>
      <c r="R37" s="623">
        <v>736610</v>
      </c>
      <c r="S37" s="624"/>
      <c r="T37" s="624"/>
      <c r="U37" s="624"/>
      <c r="V37" s="624"/>
      <c r="W37" s="624"/>
      <c r="X37" s="624"/>
      <c r="Y37" s="625"/>
      <c r="Z37" s="626">
        <v>3.3</v>
      </c>
      <c r="AA37" s="626"/>
      <c r="AB37" s="626"/>
      <c r="AC37" s="626"/>
      <c r="AD37" s="627">
        <v>5086</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427252</v>
      </c>
      <c r="BA37" s="624"/>
      <c r="BB37" s="624"/>
      <c r="BC37" s="624"/>
      <c r="BD37" s="644"/>
      <c r="BE37" s="644"/>
      <c r="BF37" s="669"/>
      <c r="BG37" s="620" t="s">
        <v>341</v>
      </c>
      <c r="BH37" s="621"/>
      <c r="BI37" s="621"/>
      <c r="BJ37" s="621"/>
      <c r="BK37" s="621"/>
      <c r="BL37" s="621"/>
      <c r="BM37" s="621"/>
      <c r="BN37" s="621"/>
      <c r="BO37" s="621"/>
      <c r="BP37" s="621"/>
      <c r="BQ37" s="621"/>
      <c r="BR37" s="621"/>
      <c r="BS37" s="621"/>
      <c r="BT37" s="621"/>
      <c r="BU37" s="622"/>
      <c r="BV37" s="623">
        <v>13171</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1473650</v>
      </c>
      <c r="CS37" s="644"/>
      <c r="CT37" s="644"/>
      <c r="CU37" s="644"/>
      <c r="CV37" s="644"/>
      <c r="CW37" s="644"/>
      <c r="CX37" s="644"/>
      <c r="CY37" s="645"/>
      <c r="CZ37" s="628">
        <v>6.8</v>
      </c>
      <c r="DA37" s="656"/>
      <c r="DB37" s="656"/>
      <c r="DC37" s="658"/>
      <c r="DD37" s="632">
        <v>1438450</v>
      </c>
      <c r="DE37" s="644"/>
      <c r="DF37" s="644"/>
      <c r="DG37" s="644"/>
      <c r="DH37" s="644"/>
      <c r="DI37" s="644"/>
      <c r="DJ37" s="644"/>
      <c r="DK37" s="645"/>
      <c r="DL37" s="632">
        <v>1366261</v>
      </c>
      <c r="DM37" s="644"/>
      <c r="DN37" s="644"/>
      <c r="DO37" s="644"/>
      <c r="DP37" s="644"/>
      <c r="DQ37" s="644"/>
      <c r="DR37" s="644"/>
      <c r="DS37" s="644"/>
      <c r="DT37" s="644"/>
      <c r="DU37" s="644"/>
      <c r="DV37" s="645"/>
      <c r="DW37" s="628">
        <v>12.5</v>
      </c>
      <c r="DX37" s="656"/>
      <c r="DY37" s="656"/>
      <c r="DZ37" s="656"/>
      <c r="EA37" s="656"/>
      <c r="EB37" s="656"/>
      <c r="EC37" s="657"/>
    </row>
    <row r="38" spans="2:133" ht="11.25" customHeight="1" x14ac:dyDescent="0.2">
      <c r="B38" s="620" t="s">
        <v>343</v>
      </c>
      <c r="C38" s="621"/>
      <c r="D38" s="621"/>
      <c r="E38" s="621"/>
      <c r="F38" s="621"/>
      <c r="G38" s="621"/>
      <c r="H38" s="621"/>
      <c r="I38" s="621"/>
      <c r="J38" s="621"/>
      <c r="K38" s="621"/>
      <c r="L38" s="621"/>
      <c r="M38" s="621"/>
      <c r="N38" s="621"/>
      <c r="O38" s="621"/>
      <c r="P38" s="621"/>
      <c r="Q38" s="622"/>
      <c r="R38" s="623">
        <v>859200</v>
      </c>
      <c r="S38" s="624"/>
      <c r="T38" s="624"/>
      <c r="U38" s="624"/>
      <c r="V38" s="624"/>
      <c r="W38" s="624"/>
      <c r="X38" s="624"/>
      <c r="Y38" s="625"/>
      <c r="Z38" s="626">
        <v>3.9</v>
      </c>
      <c r="AA38" s="626"/>
      <c r="AB38" s="626"/>
      <c r="AC38" s="626"/>
      <c r="AD38" s="627" t="s">
        <v>247</v>
      </c>
      <c r="AE38" s="627"/>
      <c r="AF38" s="627"/>
      <c r="AG38" s="627"/>
      <c r="AH38" s="627"/>
      <c r="AI38" s="627"/>
      <c r="AJ38" s="627"/>
      <c r="AK38" s="627"/>
      <c r="AL38" s="628" t="s">
        <v>179</v>
      </c>
      <c r="AM38" s="629"/>
      <c r="AN38" s="629"/>
      <c r="AO38" s="630"/>
      <c r="AQ38" s="686" t="s">
        <v>344</v>
      </c>
      <c r="AR38" s="687"/>
      <c r="AS38" s="687"/>
      <c r="AT38" s="687"/>
      <c r="AU38" s="687"/>
      <c r="AV38" s="687"/>
      <c r="AW38" s="687"/>
      <c r="AX38" s="687"/>
      <c r="AY38" s="688"/>
      <c r="AZ38" s="623">
        <v>54442</v>
      </c>
      <c r="BA38" s="624"/>
      <c r="BB38" s="624"/>
      <c r="BC38" s="624"/>
      <c r="BD38" s="644"/>
      <c r="BE38" s="644"/>
      <c r="BF38" s="669"/>
      <c r="BG38" s="620" t="s">
        <v>345</v>
      </c>
      <c r="BH38" s="621"/>
      <c r="BI38" s="621"/>
      <c r="BJ38" s="621"/>
      <c r="BK38" s="621"/>
      <c r="BL38" s="621"/>
      <c r="BM38" s="621"/>
      <c r="BN38" s="621"/>
      <c r="BO38" s="621"/>
      <c r="BP38" s="621"/>
      <c r="BQ38" s="621"/>
      <c r="BR38" s="621"/>
      <c r="BS38" s="621"/>
      <c r="BT38" s="621"/>
      <c r="BU38" s="622"/>
      <c r="BV38" s="623">
        <v>4621</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1608324</v>
      </c>
      <c r="CS38" s="624"/>
      <c r="CT38" s="624"/>
      <c r="CU38" s="624"/>
      <c r="CV38" s="624"/>
      <c r="CW38" s="624"/>
      <c r="CX38" s="624"/>
      <c r="CY38" s="625"/>
      <c r="CZ38" s="628">
        <v>7.4</v>
      </c>
      <c r="DA38" s="656"/>
      <c r="DB38" s="656"/>
      <c r="DC38" s="658"/>
      <c r="DD38" s="632">
        <v>1279806</v>
      </c>
      <c r="DE38" s="624"/>
      <c r="DF38" s="624"/>
      <c r="DG38" s="624"/>
      <c r="DH38" s="624"/>
      <c r="DI38" s="624"/>
      <c r="DJ38" s="624"/>
      <c r="DK38" s="625"/>
      <c r="DL38" s="632">
        <v>1202989</v>
      </c>
      <c r="DM38" s="624"/>
      <c r="DN38" s="624"/>
      <c r="DO38" s="624"/>
      <c r="DP38" s="624"/>
      <c r="DQ38" s="624"/>
      <c r="DR38" s="624"/>
      <c r="DS38" s="624"/>
      <c r="DT38" s="624"/>
      <c r="DU38" s="624"/>
      <c r="DV38" s="625"/>
      <c r="DW38" s="628">
        <v>11</v>
      </c>
      <c r="DX38" s="656"/>
      <c r="DY38" s="656"/>
      <c r="DZ38" s="656"/>
      <c r="EA38" s="656"/>
      <c r="EB38" s="656"/>
      <c r="EC38" s="657"/>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130</v>
      </c>
      <c r="AM39" s="629"/>
      <c r="AN39" s="629"/>
      <c r="AO39" s="630"/>
      <c r="AQ39" s="686" t="s">
        <v>348</v>
      </c>
      <c r="AR39" s="687"/>
      <c r="AS39" s="687"/>
      <c r="AT39" s="687"/>
      <c r="AU39" s="687"/>
      <c r="AV39" s="687"/>
      <c r="AW39" s="687"/>
      <c r="AX39" s="687"/>
      <c r="AY39" s="688"/>
      <c r="AZ39" s="623">
        <v>2140</v>
      </c>
      <c r="BA39" s="624"/>
      <c r="BB39" s="624"/>
      <c r="BC39" s="624"/>
      <c r="BD39" s="644"/>
      <c r="BE39" s="644"/>
      <c r="BF39" s="669"/>
      <c r="BG39" s="620" t="s">
        <v>349</v>
      </c>
      <c r="BH39" s="621"/>
      <c r="BI39" s="621"/>
      <c r="BJ39" s="621"/>
      <c r="BK39" s="621"/>
      <c r="BL39" s="621"/>
      <c r="BM39" s="621"/>
      <c r="BN39" s="621"/>
      <c r="BO39" s="621"/>
      <c r="BP39" s="621"/>
      <c r="BQ39" s="621"/>
      <c r="BR39" s="621"/>
      <c r="BS39" s="621"/>
      <c r="BT39" s="621"/>
      <c r="BU39" s="622"/>
      <c r="BV39" s="623">
        <v>6494</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676291</v>
      </c>
      <c r="CS39" s="644"/>
      <c r="CT39" s="644"/>
      <c r="CU39" s="644"/>
      <c r="CV39" s="644"/>
      <c r="CW39" s="644"/>
      <c r="CX39" s="644"/>
      <c r="CY39" s="645"/>
      <c r="CZ39" s="628">
        <v>3.1</v>
      </c>
      <c r="DA39" s="656"/>
      <c r="DB39" s="656"/>
      <c r="DC39" s="658"/>
      <c r="DD39" s="632">
        <v>203321</v>
      </c>
      <c r="DE39" s="644"/>
      <c r="DF39" s="644"/>
      <c r="DG39" s="644"/>
      <c r="DH39" s="644"/>
      <c r="DI39" s="644"/>
      <c r="DJ39" s="644"/>
      <c r="DK39" s="645"/>
      <c r="DL39" s="632" t="s">
        <v>179</v>
      </c>
      <c r="DM39" s="644"/>
      <c r="DN39" s="644"/>
      <c r="DO39" s="644"/>
      <c r="DP39" s="644"/>
      <c r="DQ39" s="644"/>
      <c r="DR39" s="644"/>
      <c r="DS39" s="644"/>
      <c r="DT39" s="644"/>
      <c r="DU39" s="644"/>
      <c r="DV39" s="645"/>
      <c r="DW39" s="628" t="s">
        <v>179</v>
      </c>
      <c r="DX39" s="656"/>
      <c r="DY39" s="656"/>
      <c r="DZ39" s="656"/>
      <c r="EA39" s="656"/>
      <c r="EB39" s="656"/>
      <c r="EC39" s="657"/>
    </row>
    <row r="40" spans="2:133" ht="11.25" customHeight="1" x14ac:dyDescent="0.2">
      <c r="B40" s="620" t="s">
        <v>351</v>
      </c>
      <c r="C40" s="621"/>
      <c r="D40" s="621"/>
      <c r="E40" s="621"/>
      <c r="F40" s="621"/>
      <c r="G40" s="621"/>
      <c r="H40" s="621"/>
      <c r="I40" s="621"/>
      <c r="J40" s="621"/>
      <c r="K40" s="621"/>
      <c r="L40" s="621"/>
      <c r="M40" s="621"/>
      <c r="N40" s="621"/>
      <c r="O40" s="621"/>
      <c r="P40" s="621"/>
      <c r="Q40" s="622"/>
      <c r="R40" s="623">
        <v>173000</v>
      </c>
      <c r="S40" s="624"/>
      <c r="T40" s="624"/>
      <c r="U40" s="624"/>
      <c r="V40" s="624"/>
      <c r="W40" s="624"/>
      <c r="X40" s="624"/>
      <c r="Y40" s="625"/>
      <c r="Z40" s="626">
        <v>0.8</v>
      </c>
      <c r="AA40" s="626"/>
      <c r="AB40" s="626"/>
      <c r="AC40" s="626"/>
      <c r="AD40" s="627" t="s">
        <v>247</v>
      </c>
      <c r="AE40" s="627"/>
      <c r="AF40" s="627"/>
      <c r="AG40" s="627"/>
      <c r="AH40" s="627"/>
      <c r="AI40" s="627"/>
      <c r="AJ40" s="627"/>
      <c r="AK40" s="627"/>
      <c r="AL40" s="628" t="s">
        <v>179</v>
      </c>
      <c r="AM40" s="629"/>
      <c r="AN40" s="629"/>
      <c r="AO40" s="630"/>
      <c r="AQ40" s="686" t="s">
        <v>352</v>
      </c>
      <c r="AR40" s="687"/>
      <c r="AS40" s="687"/>
      <c r="AT40" s="687"/>
      <c r="AU40" s="687"/>
      <c r="AV40" s="687"/>
      <c r="AW40" s="687"/>
      <c r="AX40" s="687"/>
      <c r="AY40" s="688"/>
      <c r="AZ40" s="623" t="s">
        <v>179</v>
      </c>
      <c r="BA40" s="624"/>
      <c r="BB40" s="624"/>
      <c r="BC40" s="624"/>
      <c r="BD40" s="644"/>
      <c r="BE40" s="644"/>
      <c r="BF40" s="669"/>
      <c r="BG40" s="673" t="s">
        <v>353</v>
      </c>
      <c r="BH40" s="674"/>
      <c r="BI40" s="674"/>
      <c r="BJ40" s="674"/>
      <c r="BK40" s="674"/>
      <c r="BL40" s="223"/>
      <c r="BM40" s="621" t="s">
        <v>354</v>
      </c>
      <c r="BN40" s="621"/>
      <c r="BO40" s="621"/>
      <c r="BP40" s="621"/>
      <c r="BQ40" s="621"/>
      <c r="BR40" s="621"/>
      <c r="BS40" s="621"/>
      <c r="BT40" s="621"/>
      <c r="BU40" s="622"/>
      <c r="BV40" s="623">
        <v>77</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278589</v>
      </c>
      <c r="CS40" s="624"/>
      <c r="CT40" s="624"/>
      <c r="CU40" s="624"/>
      <c r="CV40" s="624"/>
      <c r="CW40" s="624"/>
      <c r="CX40" s="624"/>
      <c r="CY40" s="625"/>
      <c r="CZ40" s="628">
        <v>1.3</v>
      </c>
      <c r="DA40" s="656"/>
      <c r="DB40" s="656"/>
      <c r="DC40" s="658"/>
      <c r="DD40" s="632">
        <v>52861</v>
      </c>
      <c r="DE40" s="624"/>
      <c r="DF40" s="624"/>
      <c r="DG40" s="624"/>
      <c r="DH40" s="624"/>
      <c r="DI40" s="624"/>
      <c r="DJ40" s="624"/>
      <c r="DK40" s="625"/>
      <c r="DL40" s="632" t="s">
        <v>179</v>
      </c>
      <c r="DM40" s="624"/>
      <c r="DN40" s="624"/>
      <c r="DO40" s="624"/>
      <c r="DP40" s="624"/>
      <c r="DQ40" s="624"/>
      <c r="DR40" s="624"/>
      <c r="DS40" s="624"/>
      <c r="DT40" s="624"/>
      <c r="DU40" s="624"/>
      <c r="DV40" s="625"/>
      <c r="DW40" s="628" t="s">
        <v>179</v>
      </c>
      <c r="DX40" s="656"/>
      <c r="DY40" s="656"/>
      <c r="DZ40" s="656"/>
      <c r="EA40" s="656"/>
      <c r="EB40" s="656"/>
      <c r="EC40" s="657"/>
    </row>
    <row r="41" spans="2:133" ht="11.25" customHeight="1" x14ac:dyDescent="0.2">
      <c r="B41" s="646" t="s">
        <v>356</v>
      </c>
      <c r="C41" s="647"/>
      <c r="D41" s="647"/>
      <c r="E41" s="647"/>
      <c r="F41" s="647"/>
      <c r="G41" s="647"/>
      <c r="H41" s="647"/>
      <c r="I41" s="647"/>
      <c r="J41" s="647"/>
      <c r="K41" s="647"/>
      <c r="L41" s="647"/>
      <c r="M41" s="647"/>
      <c r="N41" s="647"/>
      <c r="O41" s="647"/>
      <c r="P41" s="647"/>
      <c r="Q41" s="648"/>
      <c r="R41" s="695">
        <v>22000009</v>
      </c>
      <c r="S41" s="696"/>
      <c r="T41" s="696"/>
      <c r="U41" s="696"/>
      <c r="V41" s="696"/>
      <c r="W41" s="696"/>
      <c r="X41" s="696"/>
      <c r="Y41" s="700"/>
      <c r="Z41" s="701">
        <v>100</v>
      </c>
      <c r="AA41" s="701"/>
      <c r="AB41" s="701"/>
      <c r="AC41" s="701"/>
      <c r="AD41" s="702">
        <v>10760583</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339512</v>
      </c>
      <c r="BA41" s="624"/>
      <c r="BB41" s="624"/>
      <c r="BC41" s="624"/>
      <c r="BD41" s="644"/>
      <c r="BE41" s="644"/>
      <c r="BF41" s="669"/>
      <c r="BG41" s="673"/>
      <c r="BH41" s="674"/>
      <c r="BI41" s="674"/>
      <c r="BJ41" s="674"/>
      <c r="BK41" s="674"/>
      <c r="BL41" s="223"/>
      <c r="BM41" s="621" t="s">
        <v>358</v>
      </c>
      <c r="BN41" s="621"/>
      <c r="BO41" s="621"/>
      <c r="BP41" s="621"/>
      <c r="BQ41" s="621"/>
      <c r="BR41" s="621"/>
      <c r="BS41" s="621"/>
      <c r="BT41" s="621"/>
      <c r="BU41" s="622"/>
      <c r="BV41" s="623" t="s">
        <v>179</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130</v>
      </c>
      <c r="CS41" s="644"/>
      <c r="CT41" s="644"/>
      <c r="CU41" s="644"/>
      <c r="CV41" s="644"/>
      <c r="CW41" s="644"/>
      <c r="CX41" s="644"/>
      <c r="CY41" s="645"/>
      <c r="CZ41" s="628" t="s">
        <v>247</v>
      </c>
      <c r="DA41" s="656"/>
      <c r="DB41" s="656"/>
      <c r="DC41" s="658"/>
      <c r="DD41" s="632" t="s">
        <v>179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1266672</v>
      </c>
      <c r="BA42" s="696"/>
      <c r="BB42" s="696"/>
      <c r="BC42" s="696"/>
      <c r="BD42" s="682"/>
      <c r="BE42" s="682"/>
      <c r="BF42" s="684"/>
      <c r="BG42" s="675"/>
      <c r="BH42" s="676"/>
      <c r="BI42" s="676"/>
      <c r="BJ42" s="676"/>
      <c r="BK42" s="676"/>
      <c r="BL42" s="224"/>
      <c r="BM42" s="647" t="s">
        <v>361</v>
      </c>
      <c r="BN42" s="647"/>
      <c r="BO42" s="647"/>
      <c r="BP42" s="647"/>
      <c r="BQ42" s="647"/>
      <c r="BR42" s="647"/>
      <c r="BS42" s="647"/>
      <c r="BT42" s="647"/>
      <c r="BU42" s="648"/>
      <c r="BV42" s="695">
        <v>469</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1378832</v>
      </c>
      <c r="CS42" s="644"/>
      <c r="CT42" s="644"/>
      <c r="CU42" s="644"/>
      <c r="CV42" s="644"/>
      <c r="CW42" s="644"/>
      <c r="CX42" s="644"/>
      <c r="CY42" s="645"/>
      <c r="CZ42" s="628">
        <v>6.3</v>
      </c>
      <c r="DA42" s="656"/>
      <c r="DB42" s="656"/>
      <c r="DC42" s="658"/>
      <c r="DD42" s="632">
        <v>141463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43664</v>
      </c>
      <c r="CS43" s="644"/>
      <c r="CT43" s="644"/>
      <c r="CU43" s="644"/>
      <c r="CV43" s="644"/>
      <c r="CW43" s="644"/>
      <c r="CX43" s="644"/>
      <c r="CY43" s="645"/>
      <c r="CZ43" s="628">
        <v>0.2</v>
      </c>
      <c r="DA43" s="656"/>
      <c r="DB43" s="656"/>
      <c r="DC43" s="658"/>
      <c r="DD43" s="632">
        <v>43664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961661</v>
      </c>
      <c r="CS44" s="624"/>
      <c r="CT44" s="624"/>
      <c r="CU44" s="624"/>
      <c r="CV44" s="624"/>
      <c r="CW44" s="624"/>
      <c r="CX44" s="624"/>
      <c r="CY44" s="625"/>
      <c r="CZ44" s="628">
        <v>4.4000000000000004</v>
      </c>
      <c r="DA44" s="629"/>
      <c r="DB44" s="629"/>
      <c r="DC44" s="635"/>
      <c r="DD44" s="632">
        <v>139316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567045</v>
      </c>
      <c r="CS45" s="644"/>
      <c r="CT45" s="644"/>
      <c r="CU45" s="644"/>
      <c r="CV45" s="644"/>
      <c r="CW45" s="644"/>
      <c r="CX45" s="644"/>
      <c r="CY45" s="645"/>
      <c r="CZ45" s="628">
        <v>2.6</v>
      </c>
      <c r="DA45" s="656"/>
      <c r="DB45" s="656"/>
      <c r="DC45" s="658"/>
      <c r="DD45" s="632">
        <v>71380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327053</v>
      </c>
      <c r="CS46" s="624"/>
      <c r="CT46" s="624"/>
      <c r="CU46" s="624"/>
      <c r="CV46" s="624"/>
      <c r="CW46" s="624"/>
      <c r="CX46" s="624"/>
      <c r="CY46" s="625"/>
      <c r="CZ46" s="628">
        <v>1.5</v>
      </c>
      <c r="DA46" s="629"/>
      <c r="DB46" s="629"/>
      <c r="DC46" s="635"/>
      <c r="DD46" s="632">
        <v>67773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370</v>
      </c>
      <c r="CG47" s="621"/>
      <c r="CH47" s="621"/>
      <c r="CI47" s="621"/>
      <c r="CJ47" s="621"/>
      <c r="CK47" s="621"/>
      <c r="CL47" s="621"/>
      <c r="CM47" s="621"/>
      <c r="CN47" s="621"/>
      <c r="CO47" s="621"/>
      <c r="CP47" s="621"/>
      <c r="CQ47" s="622"/>
      <c r="CR47" s="623">
        <v>417171</v>
      </c>
      <c r="CS47" s="644"/>
      <c r="CT47" s="644"/>
      <c r="CU47" s="644"/>
      <c r="CV47" s="644"/>
      <c r="CW47" s="644"/>
      <c r="CX47" s="644"/>
      <c r="CY47" s="645"/>
      <c r="CZ47" s="628">
        <v>1.9</v>
      </c>
      <c r="DA47" s="656"/>
      <c r="DB47" s="656"/>
      <c r="DC47" s="658"/>
      <c r="DD47" s="632">
        <v>2147</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371</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372</v>
      </c>
      <c r="CE49" s="647"/>
      <c r="CF49" s="647"/>
      <c r="CG49" s="647"/>
      <c r="CH49" s="647"/>
      <c r="CI49" s="647"/>
      <c r="CJ49" s="647"/>
      <c r="CK49" s="647"/>
      <c r="CL49" s="647"/>
      <c r="CM49" s="647"/>
      <c r="CN49" s="647"/>
      <c r="CO49" s="647"/>
      <c r="CP49" s="647"/>
      <c r="CQ49" s="648"/>
      <c r="CR49" s="695">
        <v>21754713</v>
      </c>
      <c r="CS49" s="682"/>
      <c r="CT49" s="682"/>
      <c r="CU49" s="682"/>
      <c r="CV49" s="682"/>
      <c r="CW49" s="682"/>
      <c r="CX49" s="682"/>
      <c r="CY49" s="711"/>
      <c r="CZ49" s="703">
        <v>100</v>
      </c>
      <c r="DA49" s="712"/>
      <c r="DB49" s="712"/>
      <c r="DC49" s="713"/>
      <c r="DD49" s="714">
        <v>14561319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5b0YRDCmIs7RFPNs7CnXzbykHpLE8wJZfymAm9w8d1rGrPX9f3oCQ8cF38PCI+zujQCEIDsYZl3D4+ZmG749w==" saltValue="uZnHPJvH5aMuJteLfyQ9K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22000</v>
      </c>
      <c r="R7" s="753"/>
      <c r="S7" s="753"/>
      <c r="T7" s="753"/>
      <c r="U7" s="753"/>
      <c r="V7" s="753">
        <v>21755</v>
      </c>
      <c r="W7" s="753"/>
      <c r="X7" s="753"/>
      <c r="Y7" s="753"/>
      <c r="Z7" s="753"/>
      <c r="AA7" s="753">
        <v>245</v>
      </c>
      <c r="AB7" s="753"/>
      <c r="AC7" s="753"/>
      <c r="AD7" s="753"/>
      <c r="AE7" s="754"/>
      <c r="AF7" s="755">
        <v>175</v>
      </c>
      <c r="AG7" s="756"/>
      <c r="AH7" s="756"/>
      <c r="AI7" s="756"/>
      <c r="AJ7" s="757"/>
      <c r="AK7" s="758">
        <v>931</v>
      </c>
      <c r="AL7" s="759"/>
      <c r="AM7" s="759"/>
      <c r="AN7" s="759"/>
      <c r="AO7" s="759"/>
      <c r="AP7" s="759">
        <v>18914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611</v>
      </c>
      <c r="BT7" s="747"/>
      <c r="BU7" s="747"/>
      <c r="BV7" s="747"/>
      <c r="BW7" s="747"/>
      <c r="BX7" s="747"/>
      <c r="BY7" s="747"/>
      <c r="BZ7" s="747"/>
      <c r="CA7" s="747"/>
      <c r="CB7" s="747"/>
      <c r="CC7" s="747"/>
      <c r="CD7" s="747"/>
      <c r="CE7" s="747"/>
      <c r="CF7" s="747"/>
      <c r="CG7" s="762"/>
      <c r="CH7" s="743">
        <v>-4</v>
      </c>
      <c r="CI7" s="744"/>
      <c r="CJ7" s="744"/>
      <c r="CK7" s="744"/>
      <c r="CL7" s="745"/>
      <c r="CM7" s="743">
        <v>348</v>
      </c>
      <c r="CN7" s="744"/>
      <c r="CO7" s="744"/>
      <c r="CP7" s="744"/>
      <c r="CQ7" s="745"/>
      <c r="CR7" s="743">
        <v>3</v>
      </c>
      <c r="CS7" s="744"/>
      <c r="CT7" s="744"/>
      <c r="CU7" s="744"/>
      <c r="CV7" s="745"/>
      <c r="CW7" s="743">
        <v>38</v>
      </c>
      <c r="CX7" s="744"/>
      <c r="CY7" s="744"/>
      <c r="CZ7" s="744"/>
      <c r="DA7" s="745"/>
      <c r="DB7" s="743" t="s">
        <v>541</v>
      </c>
      <c r="DC7" s="744"/>
      <c r="DD7" s="744"/>
      <c r="DE7" s="744"/>
      <c r="DF7" s="745"/>
      <c r="DG7" s="743" t="s">
        <v>541</v>
      </c>
      <c r="DH7" s="744"/>
      <c r="DI7" s="744"/>
      <c r="DJ7" s="744"/>
      <c r="DK7" s="745"/>
      <c r="DL7" s="743" t="s">
        <v>541</v>
      </c>
      <c r="DM7" s="744"/>
      <c r="DN7" s="744"/>
      <c r="DO7" s="744"/>
      <c r="DP7" s="745"/>
      <c r="DQ7" s="743" t="s">
        <v>541</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612</v>
      </c>
      <c r="BT8" s="774"/>
      <c r="BU8" s="774"/>
      <c r="BV8" s="774"/>
      <c r="BW8" s="774"/>
      <c r="BX8" s="774"/>
      <c r="BY8" s="774"/>
      <c r="BZ8" s="774"/>
      <c r="CA8" s="774"/>
      <c r="CB8" s="774"/>
      <c r="CC8" s="774"/>
      <c r="CD8" s="774"/>
      <c r="CE8" s="774"/>
      <c r="CF8" s="774"/>
      <c r="CG8" s="775"/>
      <c r="CH8" s="776">
        <v>7</v>
      </c>
      <c r="CI8" s="777"/>
      <c r="CJ8" s="777"/>
      <c r="CK8" s="777"/>
      <c r="CL8" s="778"/>
      <c r="CM8" s="776">
        <v>61</v>
      </c>
      <c r="CN8" s="777"/>
      <c r="CO8" s="777"/>
      <c r="CP8" s="777"/>
      <c r="CQ8" s="778"/>
      <c r="CR8" s="776">
        <v>10</v>
      </c>
      <c r="CS8" s="777"/>
      <c r="CT8" s="777"/>
      <c r="CU8" s="777"/>
      <c r="CV8" s="778"/>
      <c r="CW8" s="776">
        <v>1</v>
      </c>
      <c r="CX8" s="777"/>
      <c r="CY8" s="777"/>
      <c r="CZ8" s="777"/>
      <c r="DA8" s="778"/>
      <c r="DB8" s="776" t="s">
        <v>541</v>
      </c>
      <c r="DC8" s="777"/>
      <c r="DD8" s="777"/>
      <c r="DE8" s="777"/>
      <c r="DF8" s="778"/>
      <c r="DG8" s="776" t="s">
        <v>541</v>
      </c>
      <c r="DH8" s="777"/>
      <c r="DI8" s="777"/>
      <c r="DJ8" s="777"/>
      <c r="DK8" s="778"/>
      <c r="DL8" s="776" t="s">
        <v>541</v>
      </c>
      <c r="DM8" s="777"/>
      <c r="DN8" s="777"/>
      <c r="DO8" s="777"/>
      <c r="DP8" s="778"/>
      <c r="DQ8" s="776" t="s">
        <v>541</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613</v>
      </c>
      <c r="BT9" s="774"/>
      <c r="BU9" s="774"/>
      <c r="BV9" s="774"/>
      <c r="BW9" s="774"/>
      <c r="BX9" s="774"/>
      <c r="BY9" s="774"/>
      <c r="BZ9" s="774"/>
      <c r="CA9" s="774"/>
      <c r="CB9" s="774"/>
      <c r="CC9" s="774"/>
      <c r="CD9" s="774"/>
      <c r="CE9" s="774"/>
      <c r="CF9" s="774"/>
      <c r="CG9" s="775"/>
      <c r="CH9" s="776">
        <v>2</v>
      </c>
      <c r="CI9" s="777"/>
      <c r="CJ9" s="777"/>
      <c r="CK9" s="777"/>
      <c r="CL9" s="778"/>
      <c r="CM9" s="776">
        <v>-5</v>
      </c>
      <c r="CN9" s="777"/>
      <c r="CO9" s="777"/>
      <c r="CP9" s="777"/>
      <c r="CQ9" s="778"/>
      <c r="CR9" s="776">
        <v>1</v>
      </c>
      <c r="CS9" s="777"/>
      <c r="CT9" s="777"/>
      <c r="CU9" s="777"/>
      <c r="CV9" s="778"/>
      <c r="CW9" s="776">
        <v>19</v>
      </c>
      <c r="CX9" s="777"/>
      <c r="CY9" s="777"/>
      <c r="CZ9" s="777"/>
      <c r="DA9" s="778"/>
      <c r="DB9" s="776" t="s">
        <v>541</v>
      </c>
      <c r="DC9" s="777"/>
      <c r="DD9" s="777"/>
      <c r="DE9" s="777"/>
      <c r="DF9" s="778"/>
      <c r="DG9" s="776">
        <v>3</v>
      </c>
      <c r="DH9" s="777"/>
      <c r="DI9" s="777"/>
      <c r="DJ9" s="777"/>
      <c r="DK9" s="778"/>
      <c r="DL9" s="776" t="s">
        <v>541</v>
      </c>
      <c r="DM9" s="777"/>
      <c r="DN9" s="777"/>
      <c r="DO9" s="777"/>
      <c r="DP9" s="778"/>
      <c r="DQ9" s="776" t="s">
        <v>541</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614</v>
      </c>
      <c r="BT10" s="774"/>
      <c r="BU10" s="774"/>
      <c r="BV10" s="774"/>
      <c r="BW10" s="774"/>
      <c r="BX10" s="774"/>
      <c r="BY10" s="774"/>
      <c r="BZ10" s="774"/>
      <c r="CA10" s="774"/>
      <c r="CB10" s="774"/>
      <c r="CC10" s="774"/>
      <c r="CD10" s="774"/>
      <c r="CE10" s="774"/>
      <c r="CF10" s="774"/>
      <c r="CG10" s="775"/>
      <c r="CH10" s="776">
        <v>-10</v>
      </c>
      <c r="CI10" s="777"/>
      <c r="CJ10" s="777"/>
      <c r="CK10" s="777"/>
      <c r="CL10" s="778"/>
      <c r="CM10" s="776">
        <v>118</v>
      </c>
      <c r="CN10" s="777"/>
      <c r="CO10" s="777"/>
      <c r="CP10" s="777"/>
      <c r="CQ10" s="778"/>
      <c r="CR10" s="776">
        <v>53</v>
      </c>
      <c r="CS10" s="777"/>
      <c r="CT10" s="777"/>
      <c r="CU10" s="777"/>
      <c r="CV10" s="778"/>
      <c r="CW10" s="776">
        <v>8</v>
      </c>
      <c r="CX10" s="777"/>
      <c r="CY10" s="777"/>
      <c r="CZ10" s="777"/>
      <c r="DA10" s="778"/>
      <c r="DB10" s="776">
        <v>62</v>
      </c>
      <c r="DC10" s="777"/>
      <c r="DD10" s="777"/>
      <c r="DE10" s="777"/>
      <c r="DF10" s="778"/>
      <c r="DG10" s="776" t="s">
        <v>541</v>
      </c>
      <c r="DH10" s="777"/>
      <c r="DI10" s="777"/>
      <c r="DJ10" s="777"/>
      <c r="DK10" s="778"/>
      <c r="DL10" s="776" t="s">
        <v>541</v>
      </c>
      <c r="DM10" s="777"/>
      <c r="DN10" s="777"/>
      <c r="DO10" s="777"/>
      <c r="DP10" s="778"/>
      <c r="DQ10" s="776" t="s">
        <v>541</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615</v>
      </c>
      <c r="BT11" s="774"/>
      <c r="BU11" s="774"/>
      <c r="BV11" s="774"/>
      <c r="BW11" s="774"/>
      <c r="BX11" s="774"/>
      <c r="BY11" s="774"/>
      <c r="BZ11" s="774"/>
      <c r="CA11" s="774"/>
      <c r="CB11" s="774"/>
      <c r="CC11" s="774"/>
      <c r="CD11" s="774"/>
      <c r="CE11" s="774"/>
      <c r="CF11" s="774"/>
      <c r="CG11" s="775"/>
      <c r="CH11" s="776">
        <v>1</v>
      </c>
      <c r="CI11" s="777"/>
      <c r="CJ11" s="777"/>
      <c r="CK11" s="777"/>
      <c r="CL11" s="778"/>
      <c r="CM11" s="776">
        <v>25</v>
      </c>
      <c r="CN11" s="777"/>
      <c r="CO11" s="777"/>
      <c r="CP11" s="777"/>
      <c r="CQ11" s="778"/>
      <c r="CR11" s="776">
        <v>6</v>
      </c>
      <c r="CS11" s="777"/>
      <c r="CT11" s="777"/>
      <c r="CU11" s="777"/>
      <c r="CV11" s="778"/>
      <c r="CW11" s="776">
        <v>3</v>
      </c>
      <c r="CX11" s="777"/>
      <c r="CY11" s="777"/>
      <c r="CZ11" s="777"/>
      <c r="DA11" s="778"/>
      <c r="DB11" s="776" t="s">
        <v>541</v>
      </c>
      <c r="DC11" s="777"/>
      <c r="DD11" s="777"/>
      <c r="DE11" s="777"/>
      <c r="DF11" s="778"/>
      <c r="DG11" s="776" t="s">
        <v>541</v>
      </c>
      <c r="DH11" s="777"/>
      <c r="DI11" s="777"/>
      <c r="DJ11" s="777"/>
      <c r="DK11" s="778"/>
      <c r="DL11" s="776" t="s">
        <v>541</v>
      </c>
      <c r="DM11" s="777"/>
      <c r="DN11" s="777"/>
      <c r="DO11" s="777"/>
      <c r="DP11" s="778"/>
      <c r="DQ11" s="776" t="s">
        <v>541</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22000</v>
      </c>
      <c r="R23" s="793"/>
      <c r="S23" s="793"/>
      <c r="T23" s="793"/>
      <c r="U23" s="793"/>
      <c r="V23" s="793">
        <v>21755</v>
      </c>
      <c r="W23" s="793"/>
      <c r="X23" s="793"/>
      <c r="Y23" s="793"/>
      <c r="Z23" s="793"/>
      <c r="AA23" s="793">
        <v>245</v>
      </c>
      <c r="AB23" s="793"/>
      <c r="AC23" s="793"/>
      <c r="AD23" s="793"/>
      <c r="AE23" s="794"/>
      <c r="AF23" s="795">
        <v>175</v>
      </c>
      <c r="AG23" s="793"/>
      <c r="AH23" s="793"/>
      <c r="AI23" s="793"/>
      <c r="AJ23" s="796"/>
      <c r="AK23" s="797"/>
      <c r="AL23" s="798"/>
      <c r="AM23" s="798"/>
      <c r="AN23" s="798"/>
      <c r="AO23" s="798"/>
      <c r="AP23" s="793">
        <v>18914</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4084</v>
      </c>
      <c r="R28" s="823"/>
      <c r="S28" s="823"/>
      <c r="T28" s="823"/>
      <c r="U28" s="823"/>
      <c r="V28" s="823">
        <v>3998</v>
      </c>
      <c r="W28" s="823"/>
      <c r="X28" s="823"/>
      <c r="Y28" s="823"/>
      <c r="Z28" s="823"/>
      <c r="AA28" s="823">
        <v>86</v>
      </c>
      <c r="AB28" s="823"/>
      <c r="AC28" s="823"/>
      <c r="AD28" s="823"/>
      <c r="AE28" s="824"/>
      <c r="AF28" s="825">
        <v>86</v>
      </c>
      <c r="AG28" s="823"/>
      <c r="AH28" s="823"/>
      <c r="AI28" s="823"/>
      <c r="AJ28" s="826"/>
      <c r="AK28" s="827">
        <v>340</v>
      </c>
      <c r="AL28" s="828"/>
      <c r="AM28" s="828"/>
      <c r="AN28" s="828"/>
      <c r="AO28" s="828"/>
      <c r="AP28" s="828" t="s">
        <v>541</v>
      </c>
      <c r="AQ28" s="828"/>
      <c r="AR28" s="828"/>
      <c r="AS28" s="828"/>
      <c r="AT28" s="828"/>
      <c r="AU28" s="828" t="s">
        <v>541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4120</v>
      </c>
      <c r="R29" s="784"/>
      <c r="S29" s="784"/>
      <c r="T29" s="784"/>
      <c r="U29" s="784"/>
      <c r="V29" s="784">
        <v>3971</v>
      </c>
      <c r="W29" s="784"/>
      <c r="X29" s="784"/>
      <c r="Y29" s="784"/>
      <c r="Z29" s="784"/>
      <c r="AA29" s="784">
        <v>149</v>
      </c>
      <c r="AB29" s="784"/>
      <c r="AC29" s="784"/>
      <c r="AD29" s="784"/>
      <c r="AE29" s="785"/>
      <c r="AF29" s="786">
        <v>149</v>
      </c>
      <c r="AG29" s="787"/>
      <c r="AH29" s="787"/>
      <c r="AI29" s="787"/>
      <c r="AJ29" s="788"/>
      <c r="AK29" s="834">
        <v>703</v>
      </c>
      <c r="AL29" s="830"/>
      <c r="AM29" s="830"/>
      <c r="AN29" s="830"/>
      <c r="AO29" s="830"/>
      <c r="AP29" s="830" t="s">
        <v>541</v>
      </c>
      <c r="AQ29" s="830"/>
      <c r="AR29" s="830"/>
      <c r="AS29" s="830"/>
      <c r="AT29" s="830"/>
      <c r="AU29" s="830" t="s">
        <v>541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484</v>
      </c>
      <c r="R30" s="784"/>
      <c r="S30" s="784"/>
      <c r="T30" s="784"/>
      <c r="U30" s="784"/>
      <c r="V30" s="784">
        <v>484</v>
      </c>
      <c r="W30" s="784"/>
      <c r="X30" s="784"/>
      <c r="Y30" s="784"/>
      <c r="Z30" s="784"/>
      <c r="AA30" s="784">
        <v>0</v>
      </c>
      <c r="AB30" s="784"/>
      <c r="AC30" s="784"/>
      <c r="AD30" s="784"/>
      <c r="AE30" s="785"/>
      <c r="AF30" s="786">
        <v>0</v>
      </c>
      <c r="AG30" s="787"/>
      <c r="AH30" s="787"/>
      <c r="AI30" s="787"/>
      <c r="AJ30" s="788"/>
      <c r="AK30" s="834">
        <v>154</v>
      </c>
      <c r="AL30" s="830"/>
      <c r="AM30" s="830"/>
      <c r="AN30" s="830"/>
      <c r="AO30" s="830"/>
      <c r="AP30" s="830" t="s">
        <v>541</v>
      </c>
      <c r="AQ30" s="830"/>
      <c r="AR30" s="830"/>
      <c r="AS30" s="830"/>
      <c r="AT30" s="830"/>
      <c r="AU30" s="830" t="s">
        <v>541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26</v>
      </c>
      <c r="R31" s="784"/>
      <c r="S31" s="784"/>
      <c r="T31" s="784"/>
      <c r="U31" s="784"/>
      <c r="V31" s="784">
        <v>26</v>
      </c>
      <c r="W31" s="784"/>
      <c r="X31" s="784"/>
      <c r="Y31" s="784"/>
      <c r="Z31" s="784"/>
      <c r="AA31" s="784" t="s">
        <v>541</v>
      </c>
      <c r="AB31" s="784"/>
      <c r="AC31" s="784"/>
      <c r="AD31" s="784"/>
      <c r="AE31" s="785"/>
      <c r="AF31" s="786" t="s">
        <v>414</v>
      </c>
      <c r="AG31" s="787"/>
      <c r="AH31" s="787"/>
      <c r="AI31" s="787"/>
      <c r="AJ31" s="788"/>
      <c r="AK31" s="834">
        <v>15</v>
      </c>
      <c r="AL31" s="830"/>
      <c r="AM31" s="830"/>
      <c r="AN31" s="830"/>
      <c r="AO31" s="830"/>
      <c r="AP31" s="830" t="s">
        <v>541</v>
      </c>
      <c r="AQ31" s="830"/>
      <c r="AR31" s="830"/>
      <c r="AS31" s="830"/>
      <c r="AT31" s="830"/>
      <c r="AU31" s="830" t="s">
        <v>541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723</v>
      </c>
      <c r="R32" s="784"/>
      <c r="S32" s="784"/>
      <c r="T32" s="784"/>
      <c r="U32" s="784"/>
      <c r="V32" s="784">
        <v>615</v>
      </c>
      <c r="W32" s="784"/>
      <c r="X32" s="784"/>
      <c r="Y32" s="784"/>
      <c r="Z32" s="784"/>
      <c r="AA32" s="784">
        <v>108</v>
      </c>
      <c r="AB32" s="784"/>
      <c r="AC32" s="784"/>
      <c r="AD32" s="784"/>
      <c r="AE32" s="785"/>
      <c r="AF32" s="786">
        <v>1950</v>
      </c>
      <c r="AG32" s="787"/>
      <c r="AH32" s="787"/>
      <c r="AI32" s="787"/>
      <c r="AJ32" s="788"/>
      <c r="AK32" s="834">
        <v>54</v>
      </c>
      <c r="AL32" s="830"/>
      <c r="AM32" s="830"/>
      <c r="AN32" s="830"/>
      <c r="AO32" s="830"/>
      <c r="AP32" s="830">
        <v>1564</v>
      </c>
      <c r="AQ32" s="830"/>
      <c r="AR32" s="830"/>
      <c r="AS32" s="830"/>
      <c r="AT32" s="830"/>
      <c r="AU32" s="830">
        <v>74</v>
      </c>
      <c r="AV32" s="830"/>
      <c r="AW32" s="830"/>
      <c r="AX32" s="830"/>
      <c r="AY32" s="830"/>
      <c r="AZ32" s="831"/>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417</v>
      </c>
      <c r="C33" s="781"/>
      <c r="D33" s="781"/>
      <c r="E33" s="781"/>
      <c r="F33" s="781"/>
      <c r="G33" s="781"/>
      <c r="H33" s="781"/>
      <c r="I33" s="781"/>
      <c r="J33" s="781"/>
      <c r="K33" s="781"/>
      <c r="L33" s="781"/>
      <c r="M33" s="781"/>
      <c r="N33" s="781"/>
      <c r="O33" s="781"/>
      <c r="P33" s="782"/>
      <c r="Q33" s="783">
        <v>1368</v>
      </c>
      <c r="R33" s="784"/>
      <c r="S33" s="784"/>
      <c r="T33" s="784"/>
      <c r="U33" s="784"/>
      <c r="V33" s="784">
        <v>1363</v>
      </c>
      <c r="W33" s="784"/>
      <c r="X33" s="784"/>
      <c r="Y33" s="784"/>
      <c r="Z33" s="784"/>
      <c r="AA33" s="784">
        <v>5</v>
      </c>
      <c r="AB33" s="784"/>
      <c r="AC33" s="784"/>
      <c r="AD33" s="784"/>
      <c r="AE33" s="785"/>
      <c r="AF33" s="786">
        <v>237</v>
      </c>
      <c r="AG33" s="787"/>
      <c r="AH33" s="787"/>
      <c r="AI33" s="787"/>
      <c r="AJ33" s="788"/>
      <c r="AK33" s="834">
        <v>394</v>
      </c>
      <c r="AL33" s="830"/>
      <c r="AM33" s="830"/>
      <c r="AN33" s="830"/>
      <c r="AO33" s="830"/>
      <c r="AP33" s="830">
        <v>5010</v>
      </c>
      <c r="AQ33" s="830"/>
      <c r="AR33" s="830"/>
      <c r="AS33" s="830"/>
      <c r="AT33" s="830"/>
      <c r="AU33" s="830">
        <v>4203</v>
      </c>
      <c r="AV33" s="830"/>
      <c r="AW33" s="830"/>
      <c r="AX33" s="830"/>
      <c r="AY33" s="830"/>
      <c r="AZ33" s="831"/>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418</v>
      </c>
      <c r="C34" s="781"/>
      <c r="D34" s="781"/>
      <c r="E34" s="781"/>
      <c r="F34" s="781"/>
      <c r="G34" s="781"/>
      <c r="H34" s="781"/>
      <c r="I34" s="781"/>
      <c r="J34" s="781"/>
      <c r="K34" s="781"/>
      <c r="L34" s="781"/>
      <c r="M34" s="781"/>
      <c r="N34" s="781"/>
      <c r="O34" s="781"/>
      <c r="P34" s="782"/>
      <c r="Q34" s="783">
        <v>51</v>
      </c>
      <c r="R34" s="784"/>
      <c r="S34" s="784"/>
      <c r="T34" s="784"/>
      <c r="U34" s="784"/>
      <c r="V34" s="784">
        <v>51</v>
      </c>
      <c r="W34" s="784"/>
      <c r="X34" s="784"/>
      <c r="Y34" s="784"/>
      <c r="Z34" s="784"/>
      <c r="AA34" s="784">
        <v>0</v>
      </c>
      <c r="AB34" s="784"/>
      <c r="AC34" s="784"/>
      <c r="AD34" s="784"/>
      <c r="AE34" s="785"/>
      <c r="AF34" s="786">
        <v>66</v>
      </c>
      <c r="AG34" s="787"/>
      <c r="AH34" s="787"/>
      <c r="AI34" s="787"/>
      <c r="AJ34" s="788"/>
      <c r="AK34" s="834">
        <v>34</v>
      </c>
      <c r="AL34" s="830"/>
      <c r="AM34" s="830"/>
      <c r="AN34" s="830"/>
      <c r="AO34" s="830"/>
      <c r="AP34" s="830">
        <v>301</v>
      </c>
      <c r="AQ34" s="830"/>
      <c r="AR34" s="830"/>
      <c r="AS34" s="830"/>
      <c r="AT34" s="830"/>
      <c r="AU34" s="830">
        <v>227</v>
      </c>
      <c r="AV34" s="830"/>
      <c r="AW34" s="830"/>
      <c r="AX34" s="830"/>
      <c r="AY34" s="830"/>
      <c r="AZ34" s="831"/>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420</v>
      </c>
      <c r="C35" s="781"/>
      <c r="D35" s="781"/>
      <c r="E35" s="781"/>
      <c r="F35" s="781"/>
      <c r="G35" s="781"/>
      <c r="H35" s="781"/>
      <c r="I35" s="781"/>
      <c r="J35" s="781"/>
      <c r="K35" s="781"/>
      <c r="L35" s="781"/>
      <c r="M35" s="781"/>
      <c r="N35" s="781"/>
      <c r="O35" s="781"/>
      <c r="P35" s="782"/>
      <c r="Q35" s="783">
        <v>11</v>
      </c>
      <c r="R35" s="784"/>
      <c r="S35" s="784"/>
      <c r="T35" s="784"/>
      <c r="U35" s="784"/>
      <c r="V35" s="784">
        <v>11</v>
      </c>
      <c r="W35" s="784"/>
      <c r="X35" s="784"/>
      <c r="Y35" s="784"/>
      <c r="Z35" s="784"/>
      <c r="AA35" s="784" t="s">
        <v>541</v>
      </c>
      <c r="AB35" s="784"/>
      <c r="AC35" s="784"/>
      <c r="AD35" s="784"/>
      <c r="AE35" s="785"/>
      <c r="AF35" s="786" t="s">
        <v>421</v>
      </c>
      <c r="AG35" s="787"/>
      <c r="AH35" s="787"/>
      <c r="AI35" s="787"/>
      <c r="AJ35" s="788"/>
      <c r="AK35" s="834">
        <v>2</v>
      </c>
      <c r="AL35" s="830"/>
      <c r="AM35" s="830"/>
      <c r="AN35" s="830"/>
      <c r="AO35" s="830"/>
      <c r="AP35" s="830" t="s">
        <v>541</v>
      </c>
      <c r="AQ35" s="830"/>
      <c r="AR35" s="830"/>
      <c r="AS35" s="830"/>
      <c r="AT35" s="830"/>
      <c r="AU35" s="830" t="s">
        <v>541</v>
      </c>
      <c r="AV35" s="830"/>
      <c r="AW35" s="830"/>
      <c r="AX35" s="830"/>
      <c r="AY35" s="830"/>
      <c r="AZ35" s="831"/>
      <c r="BA35" s="831"/>
      <c r="BB35" s="831"/>
      <c r="BC35" s="831"/>
      <c r="BD35" s="831"/>
      <c r="BE35" s="832" t="s">
        <v>422</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2487</v>
      </c>
      <c r="AG63" s="844"/>
      <c r="AH63" s="844"/>
      <c r="AI63" s="844"/>
      <c r="AJ63" s="845"/>
      <c r="AK63" s="846"/>
      <c r="AL63" s="841"/>
      <c r="AM63" s="841"/>
      <c r="AN63" s="841"/>
      <c r="AO63" s="841"/>
      <c r="AP63" s="844">
        <v>6875</v>
      </c>
      <c r="AQ63" s="844"/>
      <c r="AR63" s="844"/>
      <c r="AS63" s="844"/>
      <c r="AT63" s="844"/>
      <c r="AU63" s="844">
        <v>4504</v>
      </c>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430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605</v>
      </c>
      <c r="C68" s="870"/>
      <c r="D68" s="870"/>
      <c r="E68" s="870"/>
      <c r="F68" s="870"/>
      <c r="G68" s="870"/>
      <c r="H68" s="870"/>
      <c r="I68" s="870"/>
      <c r="J68" s="870"/>
      <c r="K68" s="870"/>
      <c r="L68" s="870"/>
      <c r="M68" s="870"/>
      <c r="N68" s="870"/>
      <c r="O68" s="870"/>
      <c r="P68" s="871"/>
      <c r="Q68" s="872">
        <v>1428</v>
      </c>
      <c r="R68" s="866"/>
      <c r="S68" s="866"/>
      <c r="T68" s="866"/>
      <c r="U68" s="866"/>
      <c r="V68" s="866">
        <v>1395</v>
      </c>
      <c r="W68" s="866"/>
      <c r="X68" s="866"/>
      <c r="Y68" s="866"/>
      <c r="Z68" s="866"/>
      <c r="AA68" s="866">
        <v>33</v>
      </c>
      <c r="AB68" s="866"/>
      <c r="AC68" s="866"/>
      <c r="AD68" s="866"/>
      <c r="AE68" s="866"/>
      <c r="AF68" s="866">
        <v>27</v>
      </c>
      <c r="AG68" s="866"/>
      <c r="AH68" s="866"/>
      <c r="AI68" s="866"/>
      <c r="AJ68" s="866"/>
      <c r="AK68" s="866">
        <v>10</v>
      </c>
      <c r="AL68" s="866"/>
      <c r="AM68" s="866"/>
      <c r="AN68" s="866"/>
      <c r="AO68" s="866"/>
      <c r="AP68" s="866">
        <v>210</v>
      </c>
      <c r="AQ68" s="866"/>
      <c r="AR68" s="866"/>
      <c r="AS68" s="866"/>
      <c r="AT68" s="866"/>
      <c r="AU68" s="866">
        <v>145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606</v>
      </c>
      <c r="C69" s="874"/>
      <c r="D69" s="874"/>
      <c r="E69" s="874"/>
      <c r="F69" s="874"/>
      <c r="G69" s="874"/>
      <c r="H69" s="874"/>
      <c r="I69" s="874"/>
      <c r="J69" s="874"/>
      <c r="K69" s="874"/>
      <c r="L69" s="874"/>
      <c r="M69" s="874"/>
      <c r="N69" s="874"/>
      <c r="O69" s="874"/>
      <c r="P69" s="875"/>
      <c r="Q69" s="876">
        <v>1571</v>
      </c>
      <c r="R69" s="830"/>
      <c r="S69" s="830"/>
      <c r="T69" s="830"/>
      <c r="U69" s="830"/>
      <c r="V69" s="830">
        <v>1561</v>
      </c>
      <c r="W69" s="830"/>
      <c r="X69" s="830"/>
      <c r="Y69" s="830"/>
      <c r="Z69" s="830"/>
      <c r="AA69" s="830">
        <v>10</v>
      </c>
      <c r="AB69" s="830"/>
      <c r="AC69" s="830"/>
      <c r="AD69" s="830"/>
      <c r="AE69" s="830"/>
      <c r="AF69" s="830">
        <v>10</v>
      </c>
      <c r="AG69" s="830"/>
      <c r="AH69" s="830"/>
      <c r="AI69" s="830"/>
      <c r="AJ69" s="830"/>
      <c r="AK69" s="830" t="s">
        <v>541</v>
      </c>
      <c r="AL69" s="830"/>
      <c r="AM69" s="830"/>
      <c r="AN69" s="830"/>
      <c r="AO69" s="830"/>
      <c r="AP69" s="830">
        <v>1233</v>
      </c>
      <c r="AQ69" s="830"/>
      <c r="AR69" s="830"/>
      <c r="AS69" s="830"/>
      <c r="AT69" s="830"/>
      <c r="AU69" s="830">
        <v>504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607</v>
      </c>
      <c r="C70" s="874"/>
      <c r="D70" s="874"/>
      <c r="E70" s="874"/>
      <c r="F70" s="874"/>
      <c r="G70" s="874"/>
      <c r="H70" s="874"/>
      <c r="I70" s="874"/>
      <c r="J70" s="874"/>
      <c r="K70" s="874"/>
      <c r="L70" s="874"/>
      <c r="M70" s="874"/>
      <c r="N70" s="874"/>
      <c r="O70" s="874"/>
      <c r="P70" s="875"/>
      <c r="Q70" s="876">
        <v>9550</v>
      </c>
      <c r="R70" s="830"/>
      <c r="S70" s="830"/>
      <c r="T70" s="830"/>
      <c r="U70" s="830"/>
      <c r="V70" s="830">
        <v>9491</v>
      </c>
      <c r="W70" s="830"/>
      <c r="X70" s="830"/>
      <c r="Y70" s="830"/>
      <c r="Z70" s="830"/>
      <c r="AA70" s="830">
        <v>59</v>
      </c>
      <c r="AB70" s="830"/>
      <c r="AC70" s="830"/>
      <c r="AD70" s="830"/>
      <c r="AE70" s="830"/>
      <c r="AF70" s="830">
        <v>59</v>
      </c>
      <c r="AG70" s="830"/>
      <c r="AH70" s="830"/>
      <c r="AI70" s="830"/>
      <c r="AJ70" s="830"/>
      <c r="AK70" s="830">
        <v>78</v>
      </c>
      <c r="AL70" s="830"/>
      <c r="AM70" s="830"/>
      <c r="AN70" s="830"/>
      <c r="AO70" s="830"/>
      <c r="AP70" s="830" t="s">
        <v>541</v>
      </c>
      <c r="AQ70" s="830"/>
      <c r="AR70" s="830"/>
      <c r="AS70" s="830"/>
      <c r="AT70" s="830"/>
      <c r="AU70" s="830" t="s">
        <v>541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608</v>
      </c>
      <c r="C71" s="874"/>
      <c r="D71" s="874"/>
      <c r="E71" s="874"/>
      <c r="F71" s="874"/>
      <c r="G71" s="874"/>
      <c r="H71" s="874"/>
      <c r="I71" s="874"/>
      <c r="J71" s="874"/>
      <c r="K71" s="874"/>
      <c r="L71" s="874"/>
      <c r="M71" s="874"/>
      <c r="N71" s="874"/>
      <c r="O71" s="874"/>
      <c r="P71" s="875"/>
      <c r="Q71" s="876">
        <v>92</v>
      </c>
      <c r="R71" s="830"/>
      <c r="S71" s="830"/>
      <c r="T71" s="830"/>
      <c r="U71" s="830"/>
      <c r="V71" s="830">
        <v>78</v>
      </c>
      <c r="W71" s="830"/>
      <c r="X71" s="830"/>
      <c r="Y71" s="830"/>
      <c r="Z71" s="830"/>
      <c r="AA71" s="830">
        <v>14</v>
      </c>
      <c r="AB71" s="830"/>
      <c r="AC71" s="830"/>
      <c r="AD71" s="830"/>
      <c r="AE71" s="830"/>
      <c r="AF71" s="830">
        <v>14</v>
      </c>
      <c r="AG71" s="830"/>
      <c r="AH71" s="830"/>
      <c r="AI71" s="830"/>
      <c r="AJ71" s="830"/>
      <c r="AK71" s="830">
        <v>20</v>
      </c>
      <c r="AL71" s="830"/>
      <c r="AM71" s="830"/>
      <c r="AN71" s="830"/>
      <c r="AO71" s="830"/>
      <c r="AP71" s="830" t="s">
        <v>541</v>
      </c>
      <c r="AQ71" s="830"/>
      <c r="AR71" s="830"/>
      <c r="AS71" s="830"/>
      <c r="AT71" s="830"/>
      <c r="AU71" s="830" t="s">
        <v>541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609</v>
      </c>
      <c r="C72" s="874"/>
      <c r="D72" s="874"/>
      <c r="E72" s="874"/>
      <c r="F72" s="874"/>
      <c r="G72" s="874"/>
      <c r="H72" s="874"/>
      <c r="I72" s="874"/>
      <c r="J72" s="874"/>
      <c r="K72" s="874"/>
      <c r="L72" s="874"/>
      <c r="M72" s="874"/>
      <c r="N72" s="874"/>
      <c r="O72" s="874"/>
      <c r="P72" s="875"/>
      <c r="Q72" s="876">
        <v>128</v>
      </c>
      <c r="R72" s="830"/>
      <c r="S72" s="830"/>
      <c r="T72" s="830"/>
      <c r="U72" s="830"/>
      <c r="V72" s="830">
        <v>119</v>
      </c>
      <c r="W72" s="830"/>
      <c r="X72" s="830"/>
      <c r="Y72" s="830"/>
      <c r="Z72" s="830"/>
      <c r="AA72" s="830">
        <v>9</v>
      </c>
      <c r="AB72" s="830"/>
      <c r="AC72" s="830"/>
      <c r="AD72" s="830"/>
      <c r="AE72" s="830"/>
      <c r="AF72" s="830">
        <v>9</v>
      </c>
      <c r="AG72" s="830"/>
      <c r="AH72" s="830"/>
      <c r="AI72" s="830"/>
      <c r="AJ72" s="830"/>
      <c r="AK72" s="830">
        <v>6</v>
      </c>
      <c r="AL72" s="830"/>
      <c r="AM72" s="830"/>
      <c r="AN72" s="830"/>
      <c r="AO72" s="830"/>
      <c r="AP72" s="830" t="s">
        <v>541</v>
      </c>
      <c r="AQ72" s="830"/>
      <c r="AR72" s="830"/>
      <c r="AS72" s="830"/>
      <c r="AT72" s="830"/>
      <c r="AU72" s="830" t="s">
        <v>541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610</v>
      </c>
      <c r="C73" s="874"/>
      <c r="D73" s="874"/>
      <c r="E73" s="874"/>
      <c r="F73" s="874"/>
      <c r="G73" s="874"/>
      <c r="H73" s="874"/>
      <c r="I73" s="874"/>
      <c r="J73" s="874"/>
      <c r="K73" s="874"/>
      <c r="L73" s="874"/>
      <c r="M73" s="874"/>
      <c r="N73" s="874"/>
      <c r="O73" s="874"/>
      <c r="P73" s="875"/>
      <c r="Q73" s="876">
        <v>130</v>
      </c>
      <c r="R73" s="830"/>
      <c r="S73" s="830"/>
      <c r="T73" s="830"/>
      <c r="U73" s="830"/>
      <c r="V73" s="830">
        <v>129</v>
      </c>
      <c r="W73" s="830"/>
      <c r="X73" s="830"/>
      <c r="Y73" s="830"/>
      <c r="Z73" s="830"/>
      <c r="AA73" s="830">
        <v>1</v>
      </c>
      <c r="AB73" s="830"/>
      <c r="AC73" s="830"/>
      <c r="AD73" s="830"/>
      <c r="AE73" s="830"/>
      <c r="AF73" s="830">
        <v>1</v>
      </c>
      <c r="AG73" s="830"/>
      <c r="AH73" s="830"/>
      <c r="AI73" s="830"/>
      <c r="AJ73" s="830"/>
      <c r="AK73" s="830">
        <v>110</v>
      </c>
      <c r="AL73" s="830"/>
      <c r="AM73" s="830"/>
      <c r="AN73" s="830"/>
      <c r="AO73" s="830"/>
      <c r="AP73" s="830" t="s">
        <v>541</v>
      </c>
      <c r="AQ73" s="830"/>
      <c r="AR73" s="830"/>
      <c r="AS73" s="830"/>
      <c r="AT73" s="830"/>
      <c r="AU73" s="830" t="s">
        <v>541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120</v>
      </c>
      <c r="AG88" s="844"/>
      <c r="AH88" s="844"/>
      <c r="AI88" s="844"/>
      <c r="AJ88" s="844"/>
      <c r="AK88" s="841"/>
      <c r="AL88" s="841"/>
      <c r="AM88" s="841"/>
      <c r="AN88" s="841"/>
      <c r="AO88" s="841"/>
      <c r="AP88" s="844">
        <v>1443</v>
      </c>
      <c r="AQ88" s="844"/>
      <c r="AR88" s="844"/>
      <c r="AS88" s="844"/>
      <c r="AT88" s="844"/>
      <c r="AU88" s="844">
        <v>649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73</v>
      </c>
      <c r="CS102" s="852"/>
      <c r="CT102" s="852"/>
      <c r="CU102" s="852"/>
      <c r="CV102" s="891"/>
      <c r="CW102" s="890">
        <v>69</v>
      </c>
      <c r="CX102" s="852"/>
      <c r="CY102" s="852"/>
      <c r="CZ102" s="852"/>
      <c r="DA102" s="891"/>
      <c r="DB102" s="890">
        <v>62</v>
      </c>
      <c r="DC102" s="852"/>
      <c r="DD102" s="852"/>
      <c r="DE102" s="852"/>
      <c r="DF102" s="891"/>
      <c r="DG102" s="890">
        <v>3</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315</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315</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315</v>
      </c>
      <c r="DR109" s="893"/>
      <c r="DS109" s="893"/>
      <c r="DT109" s="893"/>
      <c r="DU109" s="894"/>
      <c r="DV109" s="892" t="s">
        <v>446</v>
      </c>
      <c r="DW109" s="893"/>
      <c r="DX109" s="893"/>
      <c r="DY109" s="893"/>
      <c r="DZ109" s="895"/>
    </row>
    <row r="110" spans="1:131" s="230" customFormat="1" ht="26.25" customHeight="1" x14ac:dyDescent="0.2">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2555161</v>
      </c>
      <c r="AB110" s="900"/>
      <c r="AC110" s="900"/>
      <c r="AD110" s="900"/>
      <c r="AE110" s="901"/>
      <c r="AF110" s="902">
        <v>1927434</v>
      </c>
      <c r="AG110" s="900"/>
      <c r="AH110" s="900"/>
      <c r="AI110" s="900"/>
      <c r="AJ110" s="901"/>
      <c r="AK110" s="902">
        <v>2064806</v>
      </c>
      <c r="AL110" s="900"/>
      <c r="AM110" s="900"/>
      <c r="AN110" s="900"/>
      <c r="AO110" s="901"/>
      <c r="AP110" s="903">
        <v>23.2</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20615121</v>
      </c>
      <c r="BR110" s="931"/>
      <c r="BS110" s="931"/>
      <c r="BT110" s="931"/>
      <c r="BU110" s="931"/>
      <c r="BV110" s="931">
        <v>20080272</v>
      </c>
      <c r="BW110" s="931"/>
      <c r="BX110" s="931"/>
      <c r="BY110" s="931"/>
      <c r="BZ110" s="931"/>
      <c r="CA110" s="931">
        <v>18914038</v>
      </c>
      <c r="CB110" s="931"/>
      <c r="CC110" s="931"/>
      <c r="CD110" s="931"/>
      <c r="CE110" s="931"/>
      <c r="CF110" s="944">
        <v>212.2</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425</v>
      </c>
      <c r="DH110" s="931"/>
      <c r="DI110" s="931"/>
      <c r="DJ110" s="931"/>
      <c r="DK110" s="931"/>
      <c r="DL110" s="931" t="s">
        <v>425</v>
      </c>
      <c r="DM110" s="931"/>
      <c r="DN110" s="931"/>
      <c r="DO110" s="931"/>
      <c r="DP110" s="931"/>
      <c r="DQ110" s="931" t="s">
        <v>425</v>
      </c>
      <c r="DR110" s="931"/>
      <c r="DS110" s="931"/>
      <c r="DT110" s="931"/>
      <c r="DU110" s="931"/>
      <c r="DV110" s="932" t="s">
        <v>425</v>
      </c>
      <c r="DW110" s="932"/>
      <c r="DX110" s="932"/>
      <c r="DY110" s="932"/>
      <c r="DZ110" s="933"/>
    </row>
    <row r="111" spans="1:131" s="230" customFormat="1" ht="26.25" customHeight="1" x14ac:dyDescent="0.2">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425</v>
      </c>
      <c r="AB111" s="938"/>
      <c r="AC111" s="938"/>
      <c r="AD111" s="938"/>
      <c r="AE111" s="939"/>
      <c r="AF111" s="940" t="s">
        <v>425</v>
      </c>
      <c r="AG111" s="938"/>
      <c r="AH111" s="938"/>
      <c r="AI111" s="938"/>
      <c r="AJ111" s="939"/>
      <c r="AK111" s="940" t="s">
        <v>453</v>
      </c>
      <c r="AL111" s="938"/>
      <c r="AM111" s="938"/>
      <c r="AN111" s="938"/>
      <c r="AO111" s="939"/>
      <c r="AP111" s="941" t="s">
        <v>425</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5740</v>
      </c>
      <c r="BR111" s="926"/>
      <c r="BS111" s="926"/>
      <c r="BT111" s="926"/>
      <c r="BU111" s="926"/>
      <c r="BV111" s="926">
        <v>2870</v>
      </c>
      <c r="BW111" s="926"/>
      <c r="BX111" s="926"/>
      <c r="BY111" s="926"/>
      <c r="BZ111" s="926"/>
      <c r="CA111" s="926" t="s">
        <v>455</v>
      </c>
      <c r="CB111" s="926"/>
      <c r="CC111" s="926"/>
      <c r="CD111" s="926"/>
      <c r="CE111" s="926"/>
      <c r="CF111" s="920" t="s">
        <v>425</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425</v>
      </c>
      <c r="DH111" s="926"/>
      <c r="DI111" s="926"/>
      <c r="DJ111" s="926"/>
      <c r="DK111" s="926"/>
      <c r="DL111" s="926" t="s">
        <v>457</v>
      </c>
      <c r="DM111" s="926"/>
      <c r="DN111" s="926"/>
      <c r="DO111" s="926"/>
      <c r="DP111" s="926"/>
      <c r="DQ111" s="926" t="s">
        <v>458</v>
      </c>
      <c r="DR111" s="926"/>
      <c r="DS111" s="926"/>
      <c r="DT111" s="926"/>
      <c r="DU111" s="926"/>
      <c r="DV111" s="927" t="s">
        <v>458</v>
      </c>
      <c r="DW111" s="927"/>
      <c r="DX111" s="927"/>
      <c r="DY111" s="927"/>
      <c r="DZ111" s="928"/>
    </row>
    <row r="112" spans="1:131" s="230" customFormat="1" ht="26.25" customHeight="1" x14ac:dyDescent="0.2">
      <c r="A112" s="952" t="s">
        <v>459</v>
      </c>
      <c r="B112" s="953"/>
      <c r="C112" s="923" t="s">
        <v>460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457</v>
      </c>
      <c r="AB112" s="959"/>
      <c r="AC112" s="959"/>
      <c r="AD112" s="959"/>
      <c r="AE112" s="960"/>
      <c r="AF112" s="961" t="s">
        <v>425</v>
      </c>
      <c r="AG112" s="959"/>
      <c r="AH112" s="959"/>
      <c r="AI112" s="959"/>
      <c r="AJ112" s="960"/>
      <c r="AK112" s="961" t="s">
        <v>425</v>
      </c>
      <c r="AL112" s="959"/>
      <c r="AM112" s="959"/>
      <c r="AN112" s="959"/>
      <c r="AO112" s="960"/>
      <c r="AP112" s="962" t="s">
        <v>458</v>
      </c>
      <c r="AQ112" s="963"/>
      <c r="AR112" s="963"/>
      <c r="AS112" s="963"/>
      <c r="AT112" s="964"/>
      <c r="AU112" s="908"/>
      <c r="AV112" s="909"/>
      <c r="AW112" s="909"/>
      <c r="AX112" s="909"/>
      <c r="AY112" s="909"/>
      <c r="AZ112" s="922" t="s">
        <v>461</v>
      </c>
      <c r="BA112" s="923"/>
      <c r="BB112" s="923"/>
      <c r="BC112" s="923"/>
      <c r="BD112" s="923"/>
      <c r="BE112" s="923"/>
      <c r="BF112" s="923"/>
      <c r="BG112" s="923"/>
      <c r="BH112" s="923"/>
      <c r="BI112" s="923"/>
      <c r="BJ112" s="923"/>
      <c r="BK112" s="923"/>
      <c r="BL112" s="923"/>
      <c r="BM112" s="923"/>
      <c r="BN112" s="923"/>
      <c r="BO112" s="923"/>
      <c r="BP112" s="924"/>
      <c r="BQ112" s="925">
        <v>4736786</v>
      </c>
      <c r="BR112" s="926"/>
      <c r="BS112" s="926"/>
      <c r="BT112" s="926"/>
      <c r="BU112" s="926"/>
      <c r="BV112" s="926">
        <v>4694680</v>
      </c>
      <c r="BW112" s="926"/>
      <c r="BX112" s="926"/>
      <c r="BY112" s="926"/>
      <c r="BZ112" s="926"/>
      <c r="CA112" s="926">
        <v>4504139</v>
      </c>
      <c r="CB112" s="926"/>
      <c r="CC112" s="926"/>
      <c r="CD112" s="926"/>
      <c r="CE112" s="926"/>
      <c r="CF112" s="920">
        <v>50.5</v>
      </c>
      <c r="CG112" s="921"/>
      <c r="CH112" s="921"/>
      <c r="CI112" s="921"/>
      <c r="CJ112" s="921"/>
      <c r="CK112" s="948"/>
      <c r="CL112" s="949"/>
      <c r="CM112" s="922" t="s">
        <v>462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425</v>
      </c>
      <c r="DH112" s="926"/>
      <c r="DI112" s="926"/>
      <c r="DJ112" s="926"/>
      <c r="DK112" s="926"/>
      <c r="DL112" s="926" t="s">
        <v>463</v>
      </c>
      <c r="DM112" s="926"/>
      <c r="DN112" s="926"/>
      <c r="DO112" s="926"/>
      <c r="DP112" s="926"/>
      <c r="DQ112" s="926" t="s">
        <v>425</v>
      </c>
      <c r="DR112" s="926"/>
      <c r="DS112" s="926"/>
      <c r="DT112" s="926"/>
      <c r="DU112" s="926"/>
      <c r="DV112" s="927" t="s">
        <v>458</v>
      </c>
      <c r="DW112" s="927"/>
      <c r="DX112" s="927"/>
      <c r="DY112" s="927"/>
      <c r="DZ112" s="928"/>
    </row>
    <row r="113" spans="1:130" s="230" customFormat="1" ht="26.25" customHeight="1" x14ac:dyDescent="0.2">
      <c r="A113" s="954"/>
      <c r="B113" s="955"/>
      <c r="C113" s="923" t="s">
        <v>464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323378</v>
      </c>
      <c r="AB113" s="938"/>
      <c r="AC113" s="938"/>
      <c r="AD113" s="938"/>
      <c r="AE113" s="939"/>
      <c r="AF113" s="940">
        <v>363503</v>
      </c>
      <c r="AG113" s="938"/>
      <c r="AH113" s="938"/>
      <c r="AI113" s="938"/>
      <c r="AJ113" s="939"/>
      <c r="AK113" s="940">
        <v>371224</v>
      </c>
      <c r="AL113" s="938"/>
      <c r="AM113" s="938"/>
      <c r="AN113" s="938"/>
      <c r="AO113" s="939"/>
      <c r="AP113" s="941">
        <v>4.2</v>
      </c>
      <c r="AQ113" s="942"/>
      <c r="AR113" s="942"/>
      <c r="AS113" s="942"/>
      <c r="AT113" s="943"/>
      <c r="AU113" s="908"/>
      <c r="AV113" s="909"/>
      <c r="AW113" s="909"/>
      <c r="AX113" s="909"/>
      <c r="AY113" s="909"/>
      <c r="AZ113" s="922" t="s">
        <v>465</v>
      </c>
      <c r="BA113" s="923"/>
      <c r="BB113" s="923"/>
      <c r="BC113" s="923"/>
      <c r="BD113" s="923"/>
      <c r="BE113" s="923"/>
      <c r="BF113" s="923"/>
      <c r="BG113" s="923"/>
      <c r="BH113" s="923"/>
      <c r="BI113" s="923"/>
      <c r="BJ113" s="923"/>
      <c r="BK113" s="923"/>
      <c r="BL113" s="923"/>
      <c r="BM113" s="923"/>
      <c r="BN113" s="923"/>
      <c r="BO113" s="923"/>
      <c r="BP113" s="924"/>
      <c r="BQ113" s="925">
        <v>1121725</v>
      </c>
      <c r="BR113" s="926"/>
      <c r="BS113" s="926"/>
      <c r="BT113" s="926"/>
      <c r="BU113" s="926"/>
      <c r="BV113" s="926">
        <v>855397</v>
      </c>
      <c r="BW113" s="926"/>
      <c r="BX113" s="926"/>
      <c r="BY113" s="926"/>
      <c r="BZ113" s="926"/>
      <c r="CA113" s="926">
        <v>648388</v>
      </c>
      <c r="CB113" s="926"/>
      <c r="CC113" s="926"/>
      <c r="CD113" s="926"/>
      <c r="CE113" s="926"/>
      <c r="CF113" s="920">
        <v>7.3</v>
      </c>
      <c r="CG113" s="921"/>
      <c r="CH113" s="921"/>
      <c r="CI113" s="921"/>
      <c r="CJ113" s="921"/>
      <c r="CK113" s="948"/>
      <c r="CL113" s="949"/>
      <c r="CM113" s="922" t="s">
        <v>466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425</v>
      </c>
      <c r="DH113" s="959"/>
      <c r="DI113" s="959"/>
      <c r="DJ113" s="959"/>
      <c r="DK113" s="960"/>
      <c r="DL113" s="961" t="s">
        <v>467</v>
      </c>
      <c r="DM113" s="959"/>
      <c r="DN113" s="959"/>
      <c r="DO113" s="959"/>
      <c r="DP113" s="960"/>
      <c r="DQ113" s="961" t="s">
        <v>453</v>
      </c>
      <c r="DR113" s="959"/>
      <c r="DS113" s="959"/>
      <c r="DT113" s="959"/>
      <c r="DU113" s="960"/>
      <c r="DV113" s="962" t="s">
        <v>458</v>
      </c>
      <c r="DW113" s="963"/>
      <c r="DX113" s="963"/>
      <c r="DY113" s="963"/>
      <c r="DZ113" s="964"/>
    </row>
    <row r="114" spans="1:130" s="230" customFormat="1" ht="26.25" customHeight="1" x14ac:dyDescent="0.2">
      <c r="A114" s="954"/>
      <c r="B114" s="955"/>
      <c r="C114" s="923" t="s">
        <v>468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315198</v>
      </c>
      <c r="AB114" s="959"/>
      <c r="AC114" s="959"/>
      <c r="AD114" s="959"/>
      <c r="AE114" s="960"/>
      <c r="AF114" s="961">
        <v>273352</v>
      </c>
      <c r="AG114" s="959"/>
      <c r="AH114" s="959"/>
      <c r="AI114" s="959"/>
      <c r="AJ114" s="960"/>
      <c r="AK114" s="961">
        <v>216150</v>
      </c>
      <c r="AL114" s="959"/>
      <c r="AM114" s="959"/>
      <c r="AN114" s="959"/>
      <c r="AO114" s="960"/>
      <c r="AP114" s="962">
        <v>2.4</v>
      </c>
      <c r="AQ114" s="963"/>
      <c r="AR114" s="963"/>
      <c r="AS114" s="963"/>
      <c r="AT114" s="964"/>
      <c r="AU114" s="908"/>
      <c r="AV114" s="909"/>
      <c r="AW114" s="909"/>
      <c r="AX114" s="909"/>
      <c r="AY114" s="909"/>
      <c r="AZ114" s="922" t="s">
        <v>469</v>
      </c>
      <c r="BA114" s="923"/>
      <c r="BB114" s="923"/>
      <c r="BC114" s="923"/>
      <c r="BD114" s="923"/>
      <c r="BE114" s="923"/>
      <c r="BF114" s="923"/>
      <c r="BG114" s="923"/>
      <c r="BH114" s="923"/>
      <c r="BI114" s="923"/>
      <c r="BJ114" s="923"/>
      <c r="BK114" s="923"/>
      <c r="BL114" s="923"/>
      <c r="BM114" s="923"/>
      <c r="BN114" s="923"/>
      <c r="BO114" s="923"/>
      <c r="BP114" s="924"/>
      <c r="BQ114" s="925">
        <v>2707052</v>
      </c>
      <c r="BR114" s="926"/>
      <c r="BS114" s="926"/>
      <c r="BT114" s="926"/>
      <c r="BU114" s="926"/>
      <c r="BV114" s="926">
        <v>2834796</v>
      </c>
      <c r="BW114" s="926"/>
      <c r="BX114" s="926"/>
      <c r="BY114" s="926"/>
      <c r="BZ114" s="926"/>
      <c r="CA114" s="926">
        <v>2562547</v>
      </c>
      <c r="CB114" s="926"/>
      <c r="CC114" s="926"/>
      <c r="CD114" s="926"/>
      <c r="CE114" s="926"/>
      <c r="CF114" s="920">
        <v>28.7</v>
      </c>
      <c r="CG114" s="921"/>
      <c r="CH114" s="921"/>
      <c r="CI114" s="921"/>
      <c r="CJ114" s="921"/>
      <c r="CK114" s="948"/>
      <c r="CL114" s="949"/>
      <c r="CM114" s="922" t="s">
        <v>470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425</v>
      </c>
      <c r="DH114" s="959"/>
      <c r="DI114" s="959"/>
      <c r="DJ114" s="959"/>
      <c r="DK114" s="960"/>
      <c r="DL114" s="961" t="s">
        <v>425</v>
      </c>
      <c r="DM114" s="959"/>
      <c r="DN114" s="959"/>
      <c r="DO114" s="959"/>
      <c r="DP114" s="960"/>
      <c r="DQ114" s="961" t="s">
        <v>471</v>
      </c>
      <c r="DR114" s="959"/>
      <c r="DS114" s="959"/>
      <c r="DT114" s="959"/>
      <c r="DU114" s="960"/>
      <c r="DV114" s="962" t="s">
        <v>425</v>
      </c>
      <c r="DW114" s="963"/>
      <c r="DX114" s="963"/>
      <c r="DY114" s="963"/>
      <c r="DZ114" s="964"/>
    </row>
    <row r="115" spans="1:130" s="230" customFormat="1" ht="26.25" customHeight="1" x14ac:dyDescent="0.2">
      <c r="A115" s="954"/>
      <c r="B115" s="955"/>
      <c r="C115" s="923" t="s">
        <v>472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27823</v>
      </c>
      <c r="AB115" s="938"/>
      <c r="AC115" s="938"/>
      <c r="AD115" s="938"/>
      <c r="AE115" s="939"/>
      <c r="AF115" s="940">
        <v>21749</v>
      </c>
      <c r="AG115" s="938"/>
      <c r="AH115" s="938"/>
      <c r="AI115" s="938"/>
      <c r="AJ115" s="939"/>
      <c r="AK115" s="940">
        <v>17348</v>
      </c>
      <c r="AL115" s="938"/>
      <c r="AM115" s="938"/>
      <c r="AN115" s="938"/>
      <c r="AO115" s="939"/>
      <c r="AP115" s="941">
        <v>0.2</v>
      </c>
      <c r="AQ115" s="942"/>
      <c r="AR115" s="942"/>
      <c r="AS115" s="942"/>
      <c r="AT115" s="943"/>
      <c r="AU115" s="908"/>
      <c r="AV115" s="909"/>
      <c r="AW115" s="909"/>
      <c r="AX115" s="909"/>
      <c r="AY115" s="909"/>
      <c r="AZ115" s="922" t="s">
        <v>473</v>
      </c>
      <c r="BA115" s="923"/>
      <c r="BB115" s="923"/>
      <c r="BC115" s="923"/>
      <c r="BD115" s="923"/>
      <c r="BE115" s="923"/>
      <c r="BF115" s="923"/>
      <c r="BG115" s="923"/>
      <c r="BH115" s="923"/>
      <c r="BI115" s="923"/>
      <c r="BJ115" s="923"/>
      <c r="BK115" s="923"/>
      <c r="BL115" s="923"/>
      <c r="BM115" s="923"/>
      <c r="BN115" s="923"/>
      <c r="BO115" s="923"/>
      <c r="BP115" s="924"/>
      <c r="BQ115" s="925">
        <v>10200</v>
      </c>
      <c r="BR115" s="926"/>
      <c r="BS115" s="926"/>
      <c r="BT115" s="926"/>
      <c r="BU115" s="926"/>
      <c r="BV115" s="926">
        <v>6800</v>
      </c>
      <c r="BW115" s="926"/>
      <c r="BX115" s="926"/>
      <c r="BY115" s="926"/>
      <c r="BZ115" s="926"/>
      <c r="CA115" s="926">
        <v>3400</v>
      </c>
      <c r="CB115" s="926"/>
      <c r="CC115" s="926"/>
      <c r="CD115" s="926"/>
      <c r="CE115" s="926"/>
      <c r="CF115" s="920">
        <v>0</v>
      </c>
      <c r="CG115" s="921"/>
      <c r="CH115" s="921"/>
      <c r="CI115" s="921"/>
      <c r="CJ115" s="921"/>
      <c r="CK115" s="948"/>
      <c r="CL115" s="949"/>
      <c r="CM115" s="922" t="s">
        <v>474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467</v>
      </c>
      <c r="DH115" s="959"/>
      <c r="DI115" s="959"/>
      <c r="DJ115" s="959"/>
      <c r="DK115" s="960"/>
      <c r="DL115" s="961" t="s">
        <v>425</v>
      </c>
      <c r="DM115" s="959"/>
      <c r="DN115" s="959"/>
      <c r="DO115" s="959"/>
      <c r="DP115" s="960"/>
      <c r="DQ115" s="961" t="s">
        <v>463</v>
      </c>
      <c r="DR115" s="959"/>
      <c r="DS115" s="959"/>
      <c r="DT115" s="959"/>
      <c r="DU115" s="960"/>
      <c r="DV115" s="962" t="s">
        <v>475</v>
      </c>
      <c r="DW115" s="963"/>
      <c r="DX115" s="963"/>
      <c r="DY115" s="963"/>
      <c r="DZ115" s="964"/>
    </row>
    <row r="116" spans="1:130" s="230" customFormat="1" ht="26.25" customHeight="1" x14ac:dyDescent="0.2">
      <c r="A116" s="956"/>
      <c r="B116" s="957"/>
      <c r="C116" s="965" t="s">
        <v>476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425</v>
      </c>
      <c r="AB116" s="959"/>
      <c r="AC116" s="959"/>
      <c r="AD116" s="959"/>
      <c r="AE116" s="960"/>
      <c r="AF116" s="961" t="s">
        <v>463</v>
      </c>
      <c r="AG116" s="959"/>
      <c r="AH116" s="959"/>
      <c r="AI116" s="959"/>
      <c r="AJ116" s="960"/>
      <c r="AK116" s="961" t="s">
        <v>425</v>
      </c>
      <c r="AL116" s="959"/>
      <c r="AM116" s="959"/>
      <c r="AN116" s="959"/>
      <c r="AO116" s="960"/>
      <c r="AP116" s="962" t="s">
        <v>453</v>
      </c>
      <c r="AQ116" s="963"/>
      <c r="AR116" s="963"/>
      <c r="AS116" s="963"/>
      <c r="AT116" s="964"/>
      <c r="AU116" s="908"/>
      <c r="AV116" s="909"/>
      <c r="AW116" s="909"/>
      <c r="AX116" s="909"/>
      <c r="AY116" s="909"/>
      <c r="AZ116" s="967" t="s">
        <v>477</v>
      </c>
      <c r="BA116" s="968"/>
      <c r="BB116" s="968"/>
      <c r="BC116" s="968"/>
      <c r="BD116" s="968"/>
      <c r="BE116" s="968"/>
      <c r="BF116" s="968"/>
      <c r="BG116" s="968"/>
      <c r="BH116" s="968"/>
      <c r="BI116" s="968"/>
      <c r="BJ116" s="968"/>
      <c r="BK116" s="968"/>
      <c r="BL116" s="968"/>
      <c r="BM116" s="968"/>
      <c r="BN116" s="968"/>
      <c r="BO116" s="968"/>
      <c r="BP116" s="969"/>
      <c r="BQ116" s="925" t="s">
        <v>467</v>
      </c>
      <c r="BR116" s="926"/>
      <c r="BS116" s="926"/>
      <c r="BT116" s="926"/>
      <c r="BU116" s="926"/>
      <c r="BV116" s="926" t="s">
        <v>425</v>
      </c>
      <c r="BW116" s="926"/>
      <c r="BX116" s="926"/>
      <c r="BY116" s="926"/>
      <c r="BZ116" s="926"/>
      <c r="CA116" s="926" t="s">
        <v>475</v>
      </c>
      <c r="CB116" s="926"/>
      <c r="CC116" s="926"/>
      <c r="CD116" s="926"/>
      <c r="CE116" s="926"/>
      <c r="CF116" s="920" t="s">
        <v>455</v>
      </c>
      <c r="CG116" s="921"/>
      <c r="CH116" s="921"/>
      <c r="CI116" s="921"/>
      <c r="CJ116" s="921"/>
      <c r="CK116" s="948"/>
      <c r="CL116" s="949"/>
      <c r="CM116" s="922" t="s">
        <v>478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5740</v>
      </c>
      <c r="DH116" s="959"/>
      <c r="DI116" s="959"/>
      <c r="DJ116" s="959"/>
      <c r="DK116" s="960"/>
      <c r="DL116" s="961">
        <v>2870</v>
      </c>
      <c r="DM116" s="959"/>
      <c r="DN116" s="959"/>
      <c r="DO116" s="959"/>
      <c r="DP116" s="960"/>
      <c r="DQ116" s="961" t="s">
        <v>458</v>
      </c>
      <c r="DR116" s="959"/>
      <c r="DS116" s="959"/>
      <c r="DT116" s="959"/>
      <c r="DU116" s="960"/>
      <c r="DV116" s="962" t="s">
        <v>455</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479</v>
      </c>
      <c r="Z117" s="894"/>
      <c r="AA117" s="978">
        <v>3221560</v>
      </c>
      <c r="AB117" s="979"/>
      <c r="AC117" s="979"/>
      <c r="AD117" s="979"/>
      <c r="AE117" s="980"/>
      <c r="AF117" s="981">
        <v>2586038</v>
      </c>
      <c r="AG117" s="979"/>
      <c r="AH117" s="979"/>
      <c r="AI117" s="979"/>
      <c r="AJ117" s="980"/>
      <c r="AK117" s="981">
        <v>2669528</v>
      </c>
      <c r="AL117" s="979"/>
      <c r="AM117" s="979"/>
      <c r="AN117" s="979"/>
      <c r="AO117" s="980"/>
      <c r="AP117" s="982"/>
      <c r="AQ117" s="983"/>
      <c r="AR117" s="983"/>
      <c r="AS117" s="983"/>
      <c r="AT117" s="984"/>
      <c r="AU117" s="908"/>
      <c r="AV117" s="909"/>
      <c r="AW117" s="909"/>
      <c r="AX117" s="909"/>
      <c r="AY117" s="909"/>
      <c r="AZ117" s="974" t="s">
        <v>480</v>
      </c>
      <c r="BA117" s="975"/>
      <c r="BB117" s="975"/>
      <c r="BC117" s="975"/>
      <c r="BD117" s="975"/>
      <c r="BE117" s="975"/>
      <c r="BF117" s="975"/>
      <c r="BG117" s="975"/>
      <c r="BH117" s="975"/>
      <c r="BI117" s="975"/>
      <c r="BJ117" s="975"/>
      <c r="BK117" s="975"/>
      <c r="BL117" s="975"/>
      <c r="BM117" s="975"/>
      <c r="BN117" s="975"/>
      <c r="BO117" s="975"/>
      <c r="BP117" s="976"/>
      <c r="BQ117" s="925" t="s">
        <v>455</v>
      </c>
      <c r="BR117" s="926"/>
      <c r="BS117" s="926"/>
      <c r="BT117" s="926"/>
      <c r="BU117" s="926"/>
      <c r="BV117" s="926" t="s">
        <v>475</v>
      </c>
      <c r="BW117" s="926"/>
      <c r="BX117" s="926"/>
      <c r="BY117" s="926"/>
      <c r="BZ117" s="926"/>
      <c r="CA117" s="926" t="s">
        <v>455</v>
      </c>
      <c r="CB117" s="926"/>
      <c r="CC117" s="926"/>
      <c r="CD117" s="926"/>
      <c r="CE117" s="926"/>
      <c r="CF117" s="920" t="s">
        <v>425</v>
      </c>
      <c r="CG117" s="921"/>
      <c r="CH117" s="921"/>
      <c r="CI117" s="921"/>
      <c r="CJ117" s="921"/>
      <c r="CK117" s="948"/>
      <c r="CL117" s="949"/>
      <c r="CM117" s="922" t="s">
        <v>481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475</v>
      </c>
      <c r="DM117" s="959"/>
      <c r="DN117" s="959"/>
      <c r="DO117" s="959"/>
      <c r="DP117" s="960"/>
      <c r="DQ117" s="961" t="s">
        <v>458</v>
      </c>
      <c r="DR117" s="959"/>
      <c r="DS117" s="959"/>
      <c r="DT117" s="959"/>
      <c r="DU117" s="960"/>
      <c r="DV117" s="962" t="s">
        <v>455</v>
      </c>
      <c r="DW117" s="963"/>
      <c r="DX117" s="963"/>
      <c r="DY117" s="963"/>
      <c r="DZ117" s="964"/>
    </row>
    <row r="118" spans="1:130" s="230" customFormat="1" ht="26.25" customHeight="1" x14ac:dyDescent="0.2">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315</v>
      </c>
      <c r="AL118" s="893"/>
      <c r="AM118" s="893"/>
      <c r="AN118" s="893"/>
      <c r="AO118" s="894"/>
      <c r="AP118" s="970" t="s">
        <v>446</v>
      </c>
      <c r="AQ118" s="971"/>
      <c r="AR118" s="971"/>
      <c r="AS118" s="971"/>
      <c r="AT118" s="972"/>
      <c r="AU118" s="908"/>
      <c r="AV118" s="909"/>
      <c r="AW118" s="909"/>
      <c r="AX118" s="909"/>
      <c r="AY118" s="909"/>
      <c r="AZ118" s="973" t="s">
        <v>482</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455</v>
      </c>
      <c r="BW118" s="1000"/>
      <c r="BX118" s="1000"/>
      <c r="BY118" s="1000"/>
      <c r="BZ118" s="1000"/>
      <c r="CA118" s="1000" t="s">
        <v>455</v>
      </c>
      <c r="CB118" s="1000"/>
      <c r="CC118" s="1000"/>
      <c r="CD118" s="1000"/>
      <c r="CE118" s="1000"/>
      <c r="CF118" s="920" t="s">
        <v>475</v>
      </c>
      <c r="CG118" s="921"/>
      <c r="CH118" s="921"/>
      <c r="CI118" s="921"/>
      <c r="CJ118" s="921"/>
      <c r="CK118" s="948"/>
      <c r="CL118" s="949"/>
      <c r="CM118" s="922" t="s">
        <v>483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455</v>
      </c>
      <c r="DH118" s="959"/>
      <c r="DI118" s="959"/>
      <c r="DJ118" s="959"/>
      <c r="DK118" s="960"/>
      <c r="DL118" s="961" t="s">
        <v>130</v>
      </c>
      <c r="DM118" s="959"/>
      <c r="DN118" s="959"/>
      <c r="DO118" s="959"/>
      <c r="DP118" s="960"/>
      <c r="DQ118" s="961" t="s">
        <v>463</v>
      </c>
      <c r="DR118" s="959"/>
      <c r="DS118" s="959"/>
      <c r="DT118" s="959"/>
      <c r="DU118" s="960"/>
      <c r="DV118" s="962" t="s">
        <v>455</v>
      </c>
      <c r="DW118" s="963"/>
      <c r="DX118" s="963"/>
      <c r="DY118" s="963"/>
      <c r="DZ118" s="964"/>
    </row>
    <row r="119" spans="1:130" s="230" customFormat="1" ht="26.25" customHeight="1" x14ac:dyDescent="0.2">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455</v>
      </c>
      <c r="AB119" s="900"/>
      <c r="AC119" s="900"/>
      <c r="AD119" s="900"/>
      <c r="AE119" s="901"/>
      <c r="AF119" s="902" t="s">
        <v>455</v>
      </c>
      <c r="AG119" s="900"/>
      <c r="AH119" s="900"/>
      <c r="AI119" s="900"/>
      <c r="AJ119" s="901"/>
      <c r="AK119" s="902" t="s">
        <v>455</v>
      </c>
      <c r="AL119" s="900"/>
      <c r="AM119" s="900"/>
      <c r="AN119" s="900"/>
      <c r="AO119" s="901"/>
      <c r="AP119" s="903" t="s">
        <v>455</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484</v>
      </c>
      <c r="BP119" s="1005"/>
      <c r="BQ119" s="999">
        <v>29196624</v>
      </c>
      <c r="BR119" s="1000"/>
      <c r="BS119" s="1000"/>
      <c r="BT119" s="1000"/>
      <c r="BU119" s="1000"/>
      <c r="BV119" s="1000">
        <v>28474815</v>
      </c>
      <c r="BW119" s="1000"/>
      <c r="BX119" s="1000"/>
      <c r="BY119" s="1000"/>
      <c r="BZ119" s="1000"/>
      <c r="CA119" s="1000">
        <v>26632512</v>
      </c>
      <c r="CB119" s="1000"/>
      <c r="CC119" s="1000"/>
      <c r="CD119" s="1000"/>
      <c r="CE119" s="1000"/>
      <c r="CF119" s="1001"/>
      <c r="CG119" s="1002"/>
      <c r="CH119" s="1002"/>
      <c r="CI119" s="1002"/>
      <c r="CJ119" s="1003"/>
      <c r="CK119" s="950"/>
      <c r="CL119" s="951"/>
      <c r="CM119" s="973" t="s">
        <v>485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455</v>
      </c>
      <c r="DH119" s="986"/>
      <c r="DI119" s="986"/>
      <c r="DJ119" s="986"/>
      <c r="DK119" s="987"/>
      <c r="DL119" s="985" t="s">
        <v>455</v>
      </c>
      <c r="DM119" s="986"/>
      <c r="DN119" s="986"/>
      <c r="DO119" s="986"/>
      <c r="DP119" s="987"/>
      <c r="DQ119" s="985" t="s">
        <v>475</v>
      </c>
      <c r="DR119" s="986"/>
      <c r="DS119" s="986"/>
      <c r="DT119" s="986"/>
      <c r="DU119" s="987"/>
      <c r="DV119" s="988" t="s">
        <v>463</v>
      </c>
      <c r="DW119" s="989"/>
      <c r="DX119" s="989"/>
      <c r="DY119" s="989"/>
      <c r="DZ119" s="990"/>
    </row>
    <row r="120" spans="1:130" s="230" customFormat="1" ht="26.25" customHeight="1" x14ac:dyDescent="0.2">
      <c r="A120" s="1057"/>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455</v>
      </c>
      <c r="AB120" s="959"/>
      <c r="AC120" s="959"/>
      <c r="AD120" s="959"/>
      <c r="AE120" s="960"/>
      <c r="AF120" s="961" t="s">
        <v>475</v>
      </c>
      <c r="AG120" s="959"/>
      <c r="AH120" s="959"/>
      <c r="AI120" s="959"/>
      <c r="AJ120" s="960"/>
      <c r="AK120" s="961" t="s">
        <v>455</v>
      </c>
      <c r="AL120" s="959"/>
      <c r="AM120" s="959"/>
      <c r="AN120" s="959"/>
      <c r="AO120" s="960"/>
      <c r="AP120" s="962" t="s">
        <v>455</v>
      </c>
      <c r="AQ120" s="963"/>
      <c r="AR120" s="963"/>
      <c r="AS120" s="963"/>
      <c r="AT120" s="964"/>
      <c r="AU120" s="991" t="s">
        <v>486</v>
      </c>
      <c r="AV120" s="992"/>
      <c r="AW120" s="992"/>
      <c r="AX120" s="992"/>
      <c r="AY120" s="993"/>
      <c r="AZ120" s="929" t="s">
        <v>487</v>
      </c>
      <c r="BA120" s="897"/>
      <c r="BB120" s="897"/>
      <c r="BC120" s="897"/>
      <c r="BD120" s="897"/>
      <c r="BE120" s="897"/>
      <c r="BF120" s="897"/>
      <c r="BG120" s="897"/>
      <c r="BH120" s="897"/>
      <c r="BI120" s="897"/>
      <c r="BJ120" s="897"/>
      <c r="BK120" s="897"/>
      <c r="BL120" s="897"/>
      <c r="BM120" s="897"/>
      <c r="BN120" s="897"/>
      <c r="BO120" s="897"/>
      <c r="BP120" s="898"/>
      <c r="BQ120" s="930">
        <v>13353501</v>
      </c>
      <c r="BR120" s="931"/>
      <c r="BS120" s="931"/>
      <c r="BT120" s="931"/>
      <c r="BU120" s="931"/>
      <c r="BV120" s="931">
        <v>13576268</v>
      </c>
      <c r="BW120" s="931"/>
      <c r="BX120" s="931"/>
      <c r="BY120" s="931"/>
      <c r="BZ120" s="931"/>
      <c r="CA120" s="931">
        <v>11526006</v>
      </c>
      <c r="CB120" s="931"/>
      <c r="CC120" s="931"/>
      <c r="CD120" s="931"/>
      <c r="CE120" s="931"/>
      <c r="CF120" s="944">
        <v>129.30000000000001</v>
      </c>
      <c r="CG120" s="945"/>
      <c r="CH120" s="945"/>
      <c r="CI120" s="945"/>
      <c r="CJ120" s="945"/>
      <c r="CK120" s="1006" t="s">
        <v>488</v>
      </c>
      <c r="CL120" s="1007"/>
      <c r="CM120" s="1007"/>
      <c r="CN120" s="1007"/>
      <c r="CO120" s="1008"/>
      <c r="CP120" s="1014" t="s">
        <v>489</v>
      </c>
      <c r="CQ120" s="1015"/>
      <c r="CR120" s="1015"/>
      <c r="CS120" s="1015"/>
      <c r="CT120" s="1015"/>
      <c r="CU120" s="1015"/>
      <c r="CV120" s="1015"/>
      <c r="CW120" s="1015"/>
      <c r="CX120" s="1015"/>
      <c r="CY120" s="1015"/>
      <c r="CZ120" s="1015"/>
      <c r="DA120" s="1015"/>
      <c r="DB120" s="1015"/>
      <c r="DC120" s="1015"/>
      <c r="DD120" s="1015"/>
      <c r="DE120" s="1015"/>
      <c r="DF120" s="1016"/>
      <c r="DG120" s="930">
        <v>3971249</v>
      </c>
      <c r="DH120" s="931"/>
      <c r="DI120" s="931"/>
      <c r="DJ120" s="931"/>
      <c r="DK120" s="931"/>
      <c r="DL120" s="931">
        <v>4352906</v>
      </c>
      <c r="DM120" s="931"/>
      <c r="DN120" s="931"/>
      <c r="DO120" s="931"/>
      <c r="DP120" s="931"/>
      <c r="DQ120" s="931">
        <v>4203310</v>
      </c>
      <c r="DR120" s="931"/>
      <c r="DS120" s="931"/>
      <c r="DT120" s="931"/>
      <c r="DU120" s="931"/>
      <c r="DV120" s="932">
        <v>47.2</v>
      </c>
      <c r="DW120" s="932"/>
      <c r="DX120" s="932"/>
      <c r="DY120" s="932"/>
      <c r="DZ120" s="933"/>
    </row>
    <row r="121" spans="1:130" s="230" customFormat="1" ht="26.25" customHeight="1" x14ac:dyDescent="0.2">
      <c r="A121" s="1057"/>
      <c r="B121" s="949"/>
      <c r="C121" s="974" t="s">
        <v>490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455</v>
      </c>
      <c r="AB121" s="959"/>
      <c r="AC121" s="959"/>
      <c r="AD121" s="959"/>
      <c r="AE121" s="960"/>
      <c r="AF121" s="961" t="s">
        <v>463</v>
      </c>
      <c r="AG121" s="959"/>
      <c r="AH121" s="959"/>
      <c r="AI121" s="959"/>
      <c r="AJ121" s="960"/>
      <c r="AK121" s="961" t="s">
        <v>475</v>
      </c>
      <c r="AL121" s="959"/>
      <c r="AM121" s="959"/>
      <c r="AN121" s="959"/>
      <c r="AO121" s="960"/>
      <c r="AP121" s="962" t="s">
        <v>475</v>
      </c>
      <c r="AQ121" s="963"/>
      <c r="AR121" s="963"/>
      <c r="AS121" s="963"/>
      <c r="AT121" s="964"/>
      <c r="AU121" s="994"/>
      <c r="AV121" s="995"/>
      <c r="AW121" s="995"/>
      <c r="AX121" s="995"/>
      <c r="AY121" s="996"/>
      <c r="AZ121" s="922" t="s">
        <v>491</v>
      </c>
      <c r="BA121" s="923"/>
      <c r="BB121" s="923"/>
      <c r="BC121" s="923"/>
      <c r="BD121" s="923"/>
      <c r="BE121" s="923"/>
      <c r="BF121" s="923"/>
      <c r="BG121" s="923"/>
      <c r="BH121" s="923"/>
      <c r="BI121" s="923"/>
      <c r="BJ121" s="923"/>
      <c r="BK121" s="923"/>
      <c r="BL121" s="923"/>
      <c r="BM121" s="923"/>
      <c r="BN121" s="923"/>
      <c r="BO121" s="923"/>
      <c r="BP121" s="924"/>
      <c r="BQ121" s="925">
        <v>375054</v>
      </c>
      <c r="BR121" s="926"/>
      <c r="BS121" s="926"/>
      <c r="BT121" s="926"/>
      <c r="BU121" s="926"/>
      <c r="BV121" s="926">
        <v>383402</v>
      </c>
      <c r="BW121" s="926"/>
      <c r="BX121" s="926"/>
      <c r="BY121" s="926"/>
      <c r="BZ121" s="926"/>
      <c r="CA121" s="926">
        <v>401474</v>
      </c>
      <c r="CB121" s="926"/>
      <c r="CC121" s="926"/>
      <c r="CD121" s="926"/>
      <c r="CE121" s="926"/>
      <c r="CF121" s="920">
        <v>4.5</v>
      </c>
      <c r="CG121" s="921"/>
      <c r="CH121" s="921"/>
      <c r="CI121" s="921"/>
      <c r="CJ121" s="921"/>
      <c r="CK121" s="1009"/>
      <c r="CL121" s="1010"/>
      <c r="CM121" s="1010"/>
      <c r="CN121" s="1010"/>
      <c r="CO121" s="1011"/>
      <c r="CP121" s="1019" t="s">
        <v>492</v>
      </c>
      <c r="CQ121" s="1020"/>
      <c r="CR121" s="1020"/>
      <c r="CS121" s="1020"/>
      <c r="CT121" s="1020"/>
      <c r="CU121" s="1020"/>
      <c r="CV121" s="1020"/>
      <c r="CW121" s="1020"/>
      <c r="CX121" s="1020"/>
      <c r="CY121" s="1020"/>
      <c r="CZ121" s="1020"/>
      <c r="DA121" s="1020"/>
      <c r="DB121" s="1020"/>
      <c r="DC121" s="1020"/>
      <c r="DD121" s="1020"/>
      <c r="DE121" s="1020"/>
      <c r="DF121" s="1021"/>
      <c r="DG121" s="925">
        <v>266377</v>
      </c>
      <c r="DH121" s="926"/>
      <c r="DI121" s="926"/>
      <c r="DJ121" s="926"/>
      <c r="DK121" s="926"/>
      <c r="DL121" s="926">
        <v>253664</v>
      </c>
      <c r="DM121" s="926"/>
      <c r="DN121" s="926"/>
      <c r="DO121" s="926"/>
      <c r="DP121" s="926"/>
      <c r="DQ121" s="926">
        <v>227312</v>
      </c>
      <c r="DR121" s="926"/>
      <c r="DS121" s="926"/>
      <c r="DT121" s="926"/>
      <c r="DU121" s="926"/>
      <c r="DV121" s="927">
        <v>2.6</v>
      </c>
      <c r="DW121" s="927"/>
      <c r="DX121" s="927"/>
      <c r="DY121" s="927"/>
      <c r="DZ121" s="928"/>
    </row>
    <row r="122" spans="1:130" s="230" customFormat="1" ht="26.25" customHeight="1" x14ac:dyDescent="0.2">
      <c r="A122" s="1057"/>
      <c r="B122" s="949"/>
      <c r="C122" s="922" t="s">
        <v>470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463</v>
      </c>
      <c r="AB122" s="959"/>
      <c r="AC122" s="959"/>
      <c r="AD122" s="959"/>
      <c r="AE122" s="960"/>
      <c r="AF122" s="961" t="s">
        <v>475</v>
      </c>
      <c r="AG122" s="959"/>
      <c r="AH122" s="959"/>
      <c r="AI122" s="959"/>
      <c r="AJ122" s="960"/>
      <c r="AK122" s="961" t="s">
        <v>455</v>
      </c>
      <c r="AL122" s="959"/>
      <c r="AM122" s="959"/>
      <c r="AN122" s="959"/>
      <c r="AO122" s="960"/>
      <c r="AP122" s="962" t="s">
        <v>455</v>
      </c>
      <c r="AQ122" s="963"/>
      <c r="AR122" s="963"/>
      <c r="AS122" s="963"/>
      <c r="AT122" s="964"/>
      <c r="AU122" s="994"/>
      <c r="AV122" s="995"/>
      <c r="AW122" s="995"/>
      <c r="AX122" s="995"/>
      <c r="AY122" s="996"/>
      <c r="AZ122" s="973" t="s">
        <v>493</v>
      </c>
      <c r="BA122" s="965"/>
      <c r="BB122" s="965"/>
      <c r="BC122" s="965"/>
      <c r="BD122" s="965"/>
      <c r="BE122" s="965"/>
      <c r="BF122" s="965"/>
      <c r="BG122" s="965"/>
      <c r="BH122" s="965"/>
      <c r="BI122" s="965"/>
      <c r="BJ122" s="965"/>
      <c r="BK122" s="965"/>
      <c r="BL122" s="965"/>
      <c r="BM122" s="965"/>
      <c r="BN122" s="965"/>
      <c r="BO122" s="965"/>
      <c r="BP122" s="966"/>
      <c r="BQ122" s="999">
        <v>16130481</v>
      </c>
      <c r="BR122" s="1000"/>
      <c r="BS122" s="1000"/>
      <c r="BT122" s="1000"/>
      <c r="BU122" s="1000"/>
      <c r="BV122" s="1000">
        <v>16016861</v>
      </c>
      <c r="BW122" s="1000"/>
      <c r="BX122" s="1000"/>
      <c r="BY122" s="1000"/>
      <c r="BZ122" s="1000"/>
      <c r="CA122" s="1000">
        <v>15423497</v>
      </c>
      <c r="CB122" s="1000"/>
      <c r="CC122" s="1000"/>
      <c r="CD122" s="1000"/>
      <c r="CE122" s="1000"/>
      <c r="CF122" s="1017">
        <v>173</v>
      </c>
      <c r="CG122" s="1018"/>
      <c r="CH122" s="1018"/>
      <c r="CI122" s="1018"/>
      <c r="CJ122" s="1018"/>
      <c r="CK122" s="1009"/>
      <c r="CL122" s="1010"/>
      <c r="CM122" s="1010"/>
      <c r="CN122" s="1010"/>
      <c r="CO122" s="1011"/>
      <c r="CP122" s="1019" t="s">
        <v>494</v>
      </c>
      <c r="CQ122" s="1020"/>
      <c r="CR122" s="1020"/>
      <c r="CS122" s="1020"/>
      <c r="CT122" s="1020"/>
      <c r="CU122" s="1020"/>
      <c r="CV122" s="1020"/>
      <c r="CW122" s="1020"/>
      <c r="CX122" s="1020"/>
      <c r="CY122" s="1020"/>
      <c r="CZ122" s="1020"/>
      <c r="DA122" s="1020"/>
      <c r="DB122" s="1020"/>
      <c r="DC122" s="1020"/>
      <c r="DD122" s="1020"/>
      <c r="DE122" s="1020"/>
      <c r="DF122" s="1021"/>
      <c r="DG122" s="925">
        <v>114792</v>
      </c>
      <c r="DH122" s="926"/>
      <c r="DI122" s="926"/>
      <c r="DJ122" s="926"/>
      <c r="DK122" s="926"/>
      <c r="DL122" s="926">
        <v>88110</v>
      </c>
      <c r="DM122" s="926"/>
      <c r="DN122" s="926"/>
      <c r="DO122" s="926"/>
      <c r="DP122" s="926"/>
      <c r="DQ122" s="926">
        <v>73517</v>
      </c>
      <c r="DR122" s="926"/>
      <c r="DS122" s="926"/>
      <c r="DT122" s="926"/>
      <c r="DU122" s="926"/>
      <c r="DV122" s="927">
        <v>0.8</v>
      </c>
      <c r="DW122" s="927"/>
      <c r="DX122" s="927"/>
      <c r="DY122" s="927"/>
      <c r="DZ122" s="928"/>
    </row>
    <row r="123" spans="1:130" s="230" customFormat="1" ht="26.25" customHeight="1" x14ac:dyDescent="0.2">
      <c r="A123" s="1057"/>
      <c r="B123" s="949"/>
      <c r="C123" s="922" t="s">
        <v>478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2965</v>
      </c>
      <c r="AB123" s="959"/>
      <c r="AC123" s="959"/>
      <c r="AD123" s="959"/>
      <c r="AE123" s="960"/>
      <c r="AF123" s="961">
        <v>2933</v>
      </c>
      <c r="AG123" s="959"/>
      <c r="AH123" s="959"/>
      <c r="AI123" s="959"/>
      <c r="AJ123" s="960"/>
      <c r="AK123" s="961">
        <v>2902</v>
      </c>
      <c r="AL123" s="959"/>
      <c r="AM123" s="959"/>
      <c r="AN123" s="959"/>
      <c r="AO123" s="960"/>
      <c r="AP123" s="962">
        <v>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495</v>
      </c>
      <c r="BP123" s="1005"/>
      <c r="BQ123" s="1063">
        <v>29859036</v>
      </c>
      <c r="BR123" s="1064"/>
      <c r="BS123" s="1064"/>
      <c r="BT123" s="1064"/>
      <c r="BU123" s="1064"/>
      <c r="BV123" s="1064">
        <v>29976531</v>
      </c>
      <c r="BW123" s="1064"/>
      <c r="BX123" s="1064"/>
      <c r="BY123" s="1064"/>
      <c r="BZ123" s="1064"/>
      <c r="CA123" s="1064">
        <v>27350977</v>
      </c>
      <c r="CB123" s="1064"/>
      <c r="CC123" s="1064"/>
      <c r="CD123" s="1064"/>
      <c r="CE123" s="1064"/>
      <c r="CF123" s="1001"/>
      <c r="CG123" s="1002"/>
      <c r="CH123" s="1002"/>
      <c r="CI123" s="1002"/>
      <c r="CJ123" s="1003"/>
      <c r="CK123" s="1009"/>
      <c r="CL123" s="1010"/>
      <c r="CM123" s="1010"/>
      <c r="CN123" s="1010"/>
      <c r="CO123" s="1011"/>
      <c r="CP123" s="1019" t="s">
        <v>496</v>
      </c>
      <c r="CQ123" s="1020"/>
      <c r="CR123" s="1020"/>
      <c r="CS123" s="1020"/>
      <c r="CT123" s="1020"/>
      <c r="CU123" s="1020"/>
      <c r="CV123" s="1020"/>
      <c r="CW123" s="1020"/>
      <c r="CX123" s="1020"/>
      <c r="CY123" s="1020"/>
      <c r="CZ123" s="1020"/>
      <c r="DA123" s="1020"/>
      <c r="DB123" s="1020"/>
      <c r="DC123" s="1020"/>
      <c r="DD123" s="1020"/>
      <c r="DE123" s="1020"/>
      <c r="DF123" s="1021"/>
      <c r="DG123" s="958" t="s">
        <v>453</v>
      </c>
      <c r="DH123" s="959"/>
      <c r="DI123" s="959"/>
      <c r="DJ123" s="959"/>
      <c r="DK123" s="960"/>
      <c r="DL123" s="961" t="s">
        <v>453</v>
      </c>
      <c r="DM123" s="959"/>
      <c r="DN123" s="959"/>
      <c r="DO123" s="959"/>
      <c r="DP123" s="960"/>
      <c r="DQ123" s="961" t="s">
        <v>475</v>
      </c>
      <c r="DR123" s="959"/>
      <c r="DS123" s="959"/>
      <c r="DT123" s="959"/>
      <c r="DU123" s="960"/>
      <c r="DV123" s="962" t="s">
        <v>475</v>
      </c>
      <c r="DW123" s="963"/>
      <c r="DX123" s="963"/>
      <c r="DY123" s="963"/>
      <c r="DZ123" s="964"/>
    </row>
    <row r="124" spans="1:130" s="230" customFormat="1" ht="26.25" customHeight="1" thickBot="1" x14ac:dyDescent="0.25">
      <c r="A124" s="1057"/>
      <c r="B124" s="949"/>
      <c r="C124" s="922" t="s">
        <v>481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130</v>
      </c>
      <c r="AG124" s="959"/>
      <c r="AH124" s="959"/>
      <c r="AI124" s="959"/>
      <c r="AJ124" s="960"/>
      <c r="AK124" s="961" t="s">
        <v>453</v>
      </c>
      <c r="AL124" s="959"/>
      <c r="AM124" s="959"/>
      <c r="AN124" s="959"/>
      <c r="AO124" s="960"/>
      <c r="AP124" s="962" t="s">
        <v>130</v>
      </c>
      <c r="AQ124" s="963"/>
      <c r="AR124" s="963"/>
      <c r="AS124" s="963"/>
      <c r="AT124" s="964"/>
      <c r="AU124" s="1059" t="s">
        <v>497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475</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498</v>
      </c>
      <c r="CQ124" s="1020"/>
      <c r="CR124" s="1020"/>
      <c r="CS124" s="1020"/>
      <c r="CT124" s="1020"/>
      <c r="CU124" s="1020"/>
      <c r="CV124" s="1020"/>
      <c r="CW124" s="1020"/>
      <c r="CX124" s="1020"/>
      <c r="CY124" s="1020"/>
      <c r="CZ124" s="1020"/>
      <c r="DA124" s="1020"/>
      <c r="DB124" s="1020"/>
      <c r="DC124" s="1020"/>
      <c r="DD124" s="1020"/>
      <c r="DE124" s="1020"/>
      <c r="DF124" s="1021"/>
      <c r="DG124" s="1004">
        <v>384368</v>
      </c>
      <c r="DH124" s="986"/>
      <c r="DI124" s="986"/>
      <c r="DJ124" s="986"/>
      <c r="DK124" s="987"/>
      <c r="DL124" s="985" t="s">
        <v>499</v>
      </c>
      <c r="DM124" s="986"/>
      <c r="DN124" s="986"/>
      <c r="DO124" s="986"/>
      <c r="DP124" s="987"/>
      <c r="DQ124" s="985" t="s">
        <v>467</v>
      </c>
      <c r="DR124" s="986"/>
      <c r="DS124" s="986"/>
      <c r="DT124" s="986"/>
      <c r="DU124" s="987"/>
      <c r="DV124" s="988" t="s">
        <v>500</v>
      </c>
      <c r="DW124" s="989"/>
      <c r="DX124" s="989"/>
      <c r="DY124" s="989"/>
      <c r="DZ124" s="990"/>
    </row>
    <row r="125" spans="1:130" s="230" customFormat="1" ht="26.25" customHeight="1" x14ac:dyDescent="0.2">
      <c r="A125" s="1057"/>
      <c r="B125" s="949"/>
      <c r="C125" s="922" t="s">
        <v>483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453</v>
      </c>
      <c r="AB125" s="959"/>
      <c r="AC125" s="959"/>
      <c r="AD125" s="959"/>
      <c r="AE125" s="960"/>
      <c r="AF125" s="961" t="s">
        <v>500</v>
      </c>
      <c r="AG125" s="959"/>
      <c r="AH125" s="959"/>
      <c r="AI125" s="959"/>
      <c r="AJ125" s="960"/>
      <c r="AK125" s="961" t="s">
        <v>457</v>
      </c>
      <c r="AL125" s="959"/>
      <c r="AM125" s="959"/>
      <c r="AN125" s="959"/>
      <c r="AO125" s="960"/>
      <c r="AP125" s="962" t="s">
        <v>500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501</v>
      </c>
      <c r="CL125" s="1007"/>
      <c r="CM125" s="1007"/>
      <c r="CN125" s="1007"/>
      <c r="CO125" s="1008"/>
      <c r="CP125" s="929" t="s">
        <v>502</v>
      </c>
      <c r="CQ125" s="897"/>
      <c r="CR125" s="897"/>
      <c r="CS125" s="897"/>
      <c r="CT125" s="897"/>
      <c r="CU125" s="897"/>
      <c r="CV125" s="897"/>
      <c r="CW125" s="897"/>
      <c r="CX125" s="897"/>
      <c r="CY125" s="897"/>
      <c r="CZ125" s="897"/>
      <c r="DA125" s="897"/>
      <c r="DB125" s="897"/>
      <c r="DC125" s="897"/>
      <c r="DD125" s="897"/>
      <c r="DE125" s="897"/>
      <c r="DF125" s="898"/>
      <c r="DG125" s="930" t="s">
        <v>471</v>
      </c>
      <c r="DH125" s="931"/>
      <c r="DI125" s="931"/>
      <c r="DJ125" s="931"/>
      <c r="DK125" s="931"/>
      <c r="DL125" s="931" t="s">
        <v>503</v>
      </c>
      <c r="DM125" s="931"/>
      <c r="DN125" s="931"/>
      <c r="DO125" s="931"/>
      <c r="DP125" s="931"/>
      <c r="DQ125" s="931" t="s">
        <v>471</v>
      </c>
      <c r="DR125" s="931"/>
      <c r="DS125" s="931"/>
      <c r="DT125" s="931"/>
      <c r="DU125" s="931"/>
      <c r="DV125" s="932" t="s">
        <v>453</v>
      </c>
      <c r="DW125" s="932"/>
      <c r="DX125" s="932"/>
      <c r="DY125" s="932"/>
      <c r="DZ125" s="933"/>
    </row>
    <row r="126" spans="1:130" s="230" customFormat="1" ht="26.25" customHeight="1" thickBot="1" x14ac:dyDescent="0.25">
      <c r="A126" s="1057"/>
      <c r="B126" s="949"/>
      <c r="C126" s="922" t="s">
        <v>485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504</v>
      </c>
      <c r="AB126" s="959"/>
      <c r="AC126" s="959"/>
      <c r="AD126" s="959"/>
      <c r="AE126" s="960"/>
      <c r="AF126" s="961" t="s">
        <v>130</v>
      </c>
      <c r="AG126" s="959"/>
      <c r="AH126" s="959"/>
      <c r="AI126" s="959"/>
      <c r="AJ126" s="960"/>
      <c r="AK126" s="961" t="s">
        <v>471</v>
      </c>
      <c r="AL126" s="959"/>
      <c r="AM126" s="959"/>
      <c r="AN126" s="959"/>
      <c r="AO126" s="960"/>
      <c r="AP126" s="962" t="s">
        <v>471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505</v>
      </c>
      <c r="CQ126" s="923"/>
      <c r="CR126" s="923"/>
      <c r="CS126" s="923"/>
      <c r="CT126" s="923"/>
      <c r="CU126" s="923"/>
      <c r="CV126" s="923"/>
      <c r="CW126" s="923"/>
      <c r="CX126" s="923"/>
      <c r="CY126" s="923"/>
      <c r="CZ126" s="923"/>
      <c r="DA126" s="923"/>
      <c r="DB126" s="923"/>
      <c r="DC126" s="923"/>
      <c r="DD126" s="923"/>
      <c r="DE126" s="923"/>
      <c r="DF126" s="924"/>
      <c r="DG126" s="925" t="s">
        <v>475</v>
      </c>
      <c r="DH126" s="926"/>
      <c r="DI126" s="926"/>
      <c r="DJ126" s="926"/>
      <c r="DK126" s="926"/>
      <c r="DL126" s="926" t="s">
        <v>471</v>
      </c>
      <c r="DM126" s="926"/>
      <c r="DN126" s="926"/>
      <c r="DO126" s="926"/>
      <c r="DP126" s="926"/>
      <c r="DQ126" s="926" t="s">
        <v>506</v>
      </c>
      <c r="DR126" s="926"/>
      <c r="DS126" s="926"/>
      <c r="DT126" s="926"/>
      <c r="DU126" s="926"/>
      <c r="DV126" s="927" t="s">
        <v>130</v>
      </c>
      <c r="DW126" s="927"/>
      <c r="DX126" s="927"/>
      <c r="DY126" s="927"/>
      <c r="DZ126" s="928"/>
    </row>
    <row r="127" spans="1:130" s="230" customFormat="1" ht="26.25" customHeight="1" x14ac:dyDescent="0.2">
      <c r="A127" s="1058"/>
      <c r="B127" s="951"/>
      <c r="C127" s="973" t="s">
        <v>507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24858</v>
      </c>
      <c r="AB127" s="959"/>
      <c r="AC127" s="959"/>
      <c r="AD127" s="959"/>
      <c r="AE127" s="960"/>
      <c r="AF127" s="961">
        <v>18816</v>
      </c>
      <c r="AG127" s="959"/>
      <c r="AH127" s="959"/>
      <c r="AI127" s="959"/>
      <c r="AJ127" s="960"/>
      <c r="AK127" s="961">
        <v>14446</v>
      </c>
      <c r="AL127" s="959"/>
      <c r="AM127" s="959"/>
      <c r="AN127" s="959"/>
      <c r="AO127" s="960"/>
      <c r="AP127" s="962">
        <v>0.2</v>
      </c>
      <c r="AQ127" s="963"/>
      <c r="AR127" s="963"/>
      <c r="AS127" s="963"/>
      <c r="AT127" s="964"/>
      <c r="AU127" s="232"/>
      <c r="AV127" s="232"/>
      <c r="AW127" s="232"/>
      <c r="AX127" s="1031" t="s">
        <v>508</v>
      </c>
      <c r="AY127" s="1032"/>
      <c r="AZ127" s="1032"/>
      <c r="BA127" s="1032"/>
      <c r="BB127" s="1032"/>
      <c r="BC127" s="1032"/>
      <c r="BD127" s="1032"/>
      <c r="BE127" s="1033"/>
      <c r="BF127" s="1034" t="s">
        <v>509</v>
      </c>
      <c r="BG127" s="1032"/>
      <c r="BH127" s="1032"/>
      <c r="BI127" s="1032"/>
      <c r="BJ127" s="1032"/>
      <c r="BK127" s="1032"/>
      <c r="BL127" s="1033"/>
      <c r="BM127" s="1034" t="s">
        <v>510</v>
      </c>
      <c r="BN127" s="1032"/>
      <c r="BO127" s="1032"/>
      <c r="BP127" s="1032"/>
      <c r="BQ127" s="1032"/>
      <c r="BR127" s="1032"/>
      <c r="BS127" s="1033"/>
      <c r="BT127" s="1034" t="s">
        <v>511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512</v>
      </c>
      <c r="CQ127" s="923"/>
      <c r="CR127" s="923"/>
      <c r="CS127" s="923"/>
      <c r="CT127" s="923"/>
      <c r="CU127" s="923"/>
      <c r="CV127" s="923"/>
      <c r="CW127" s="923"/>
      <c r="CX127" s="923"/>
      <c r="CY127" s="923"/>
      <c r="CZ127" s="923"/>
      <c r="DA127" s="923"/>
      <c r="DB127" s="923"/>
      <c r="DC127" s="923"/>
      <c r="DD127" s="923"/>
      <c r="DE127" s="923"/>
      <c r="DF127" s="924"/>
      <c r="DG127" s="925" t="s">
        <v>471</v>
      </c>
      <c r="DH127" s="926"/>
      <c r="DI127" s="926"/>
      <c r="DJ127" s="926"/>
      <c r="DK127" s="926"/>
      <c r="DL127" s="926" t="s">
        <v>500</v>
      </c>
      <c r="DM127" s="926"/>
      <c r="DN127" s="926"/>
      <c r="DO127" s="926"/>
      <c r="DP127" s="926"/>
      <c r="DQ127" s="926" t="s">
        <v>499</v>
      </c>
      <c r="DR127" s="926"/>
      <c r="DS127" s="926"/>
      <c r="DT127" s="926"/>
      <c r="DU127" s="926"/>
      <c r="DV127" s="927" t="s">
        <v>513</v>
      </c>
      <c r="DW127" s="927"/>
      <c r="DX127" s="927"/>
      <c r="DY127" s="927"/>
      <c r="DZ127" s="928"/>
    </row>
    <row r="128" spans="1:130" s="230" customFormat="1" ht="26.25" customHeight="1" thickBot="1" x14ac:dyDescent="0.25">
      <c r="A128" s="1041" t="s">
        <v>514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515</v>
      </c>
      <c r="X128" s="1043"/>
      <c r="Y128" s="1043"/>
      <c r="Z128" s="1044"/>
      <c r="AA128" s="1045">
        <v>149739</v>
      </c>
      <c r="AB128" s="1046"/>
      <c r="AC128" s="1046"/>
      <c r="AD128" s="1046"/>
      <c r="AE128" s="1047"/>
      <c r="AF128" s="1048">
        <v>56393</v>
      </c>
      <c r="AG128" s="1046"/>
      <c r="AH128" s="1046"/>
      <c r="AI128" s="1046"/>
      <c r="AJ128" s="1047"/>
      <c r="AK128" s="1048">
        <v>51957</v>
      </c>
      <c r="AL128" s="1046"/>
      <c r="AM128" s="1046"/>
      <c r="AN128" s="1046"/>
      <c r="AO128" s="1047"/>
      <c r="AP128" s="1049"/>
      <c r="AQ128" s="1050"/>
      <c r="AR128" s="1050"/>
      <c r="AS128" s="1050"/>
      <c r="AT128" s="1051"/>
      <c r="AU128" s="232"/>
      <c r="AV128" s="232"/>
      <c r="AW128" s="232"/>
      <c r="AX128" s="896" t="s">
        <v>516</v>
      </c>
      <c r="AY128" s="897"/>
      <c r="AZ128" s="897"/>
      <c r="BA128" s="897"/>
      <c r="BB128" s="897"/>
      <c r="BC128" s="897"/>
      <c r="BD128" s="897"/>
      <c r="BE128" s="898"/>
      <c r="BF128" s="1052" t="s">
        <v>517</v>
      </c>
      <c r="BG128" s="1053"/>
      <c r="BH128" s="1053"/>
      <c r="BI128" s="1053"/>
      <c r="BJ128" s="1053"/>
      <c r="BK128" s="1053"/>
      <c r="BL128" s="1054"/>
      <c r="BM128" s="1052">
        <v>13.25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518</v>
      </c>
      <c r="CQ128" s="726"/>
      <c r="CR128" s="726"/>
      <c r="CS128" s="726"/>
      <c r="CT128" s="726"/>
      <c r="CU128" s="726"/>
      <c r="CV128" s="726"/>
      <c r="CW128" s="726"/>
      <c r="CX128" s="726"/>
      <c r="CY128" s="726"/>
      <c r="CZ128" s="726"/>
      <c r="DA128" s="726"/>
      <c r="DB128" s="726"/>
      <c r="DC128" s="726"/>
      <c r="DD128" s="726"/>
      <c r="DE128" s="726"/>
      <c r="DF128" s="1036"/>
      <c r="DG128" s="1037">
        <v>10200</v>
      </c>
      <c r="DH128" s="1038"/>
      <c r="DI128" s="1038"/>
      <c r="DJ128" s="1038"/>
      <c r="DK128" s="1038"/>
      <c r="DL128" s="1038">
        <v>6800</v>
      </c>
      <c r="DM128" s="1038"/>
      <c r="DN128" s="1038"/>
      <c r="DO128" s="1038"/>
      <c r="DP128" s="1038"/>
      <c r="DQ128" s="1038">
        <v>3400</v>
      </c>
      <c r="DR128" s="1038"/>
      <c r="DS128" s="1038"/>
      <c r="DT128" s="1038"/>
      <c r="DU128" s="1038"/>
      <c r="DV128" s="1039">
        <v>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519</v>
      </c>
      <c r="X129" s="1071"/>
      <c r="Y129" s="1071"/>
      <c r="Z129" s="1072"/>
      <c r="AA129" s="958">
        <v>10548393</v>
      </c>
      <c r="AB129" s="959"/>
      <c r="AC129" s="959"/>
      <c r="AD129" s="959"/>
      <c r="AE129" s="960"/>
      <c r="AF129" s="961">
        <v>10777075</v>
      </c>
      <c r="AG129" s="959"/>
      <c r="AH129" s="959"/>
      <c r="AI129" s="959"/>
      <c r="AJ129" s="960"/>
      <c r="AK129" s="961">
        <v>10521063</v>
      </c>
      <c r="AL129" s="959"/>
      <c r="AM129" s="959"/>
      <c r="AN129" s="959"/>
      <c r="AO129" s="960"/>
      <c r="AP129" s="1073"/>
      <c r="AQ129" s="1074"/>
      <c r="AR129" s="1074"/>
      <c r="AS129" s="1074"/>
      <c r="AT129" s="1075"/>
      <c r="AU129" s="233"/>
      <c r="AV129" s="233"/>
      <c r="AW129" s="233"/>
      <c r="AX129" s="1065" t="s">
        <v>520</v>
      </c>
      <c r="AY129" s="923"/>
      <c r="AZ129" s="923"/>
      <c r="BA129" s="923"/>
      <c r="BB129" s="923"/>
      <c r="BC129" s="923"/>
      <c r="BD129" s="923"/>
      <c r="BE129" s="924"/>
      <c r="BF129" s="1066" t="s">
        <v>504</v>
      </c>
      <c r="BG129" s="1067"/>
      <c r="BH129" s="1067"/>
      <c r="BI129" s="1067"/>
      <c r="BJ129" s="1067"/>
      <c r="BK129" s="1067"/>
      <c r="BL129" s="1068"/>
      <c r="BM129" s="1066">
        <v>18.25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521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522</v>
      </c>
      <c r="X130" s="1071"/>
      <c r="Y130" s="1071"/>
      <c r="Z130" s="1072"/>
      <c r="AA130" s="958">
        <v>1544777</v>
      </c>
      <c r="AB130" s="959"/>
      <c r="AC130" s="959"/>
      <c r="AD130" s="959"/>
      <c r="AE130" s="960"/>
      <c r="AF130" s="961">
        <v>1555713</v>
      </c>
      <c r="AG130" s="959"/>
      <c r="AH130" s="959"/>
      <c r="AI130" s="959"/>
      <c r="AJ130" s="960"/>
      <c r="AK130" s="961">
        <v>1606940</v>
      </c>
      <c r="AL130" s="959"/>
      <c r="AM130" s="959"/>
      <c r="AN130" s="959"/>
      <c r="AO130" s="960"/>
      <c r="AP130" s="1073"/>
      <c r="AQ130" s="1074"/>
      <c r="AR130" s="1074"/>
      <c r="AS130" s="1074"/>
      <c r="AT130" s="1075"/>
      <c r="AU130" s="233"/>
      <c r="AV130" s="233"/>
      <c r="AW130" s="233"/>
      <c r="AX130" s="1065" t="s">
        <v>523</v>
      </c>
      <c r="AY130" s="923"/>
      <c r="AZ130" s="923"/>
      <c r="BA130" s="923"/>
      <c r="BB130" s="923"/>
      <c r="BC130" s="923"/>
      <c r="BD130" s="923"/>
      <c r="BE130" s="924"/>
      <c r="BF130" s="1101">
        <v>12.9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524</v>
      </c>
      <c r="X131" s="1108"/>
      <c r="Y131" s="1108"/>
      <c r="Z131" s="1109"/>
      <c r="AA131" s="1004">
        <v>9003616</v>
      </c>
      <c r="AB131" s="986"/>
      <c r="AC131" s="986"/>
      <c r="AD131" s="986"/>
      <c r="AE131" s="987"/>
      <c r="AF131" s="985">
        <v>9221362</v>
      </c>
      <c r="AG131" s="986"/>
      <c r="AH131" s="986"/>
      <c r="AI131" s="986"/>
      <c r="AJ131" s="987"/>
      <c r="AK131" s="985">
        <v>8914123</v>
      </c>
      <c r="AL131" s="986"/>
      <c r="AM131" s="986"/>
      <c r="AN131" s="986"/>
      <c r="AO131" s="987"/>
      <c r="AP131" s="1110"/>
      <c r="AQ131" s="1111"/>
      <c r="AR131" s="1111"/>
      <c r="AS131" s="1111"/>
      <c r="AT131" s="1112"/>
      <c r="AU131" s="233"/>
      <c r="AV131" s="233"/>
      <c r="AW131" s="233"/>
      <c r="AX131" s="1083" t="s">
        <v>525</v>
      </c>
      <c r="AY131" s="726"/>
      <c r="AZ131" s="726"/>
      <c r="BA131" s="726"/>
      <c r="BB131" s="726"/>
      <c r="BC131" s="726"/>
      <c r="BD131" s="726"/>
      <c r="BE131" s="1036"/>
      <c r="BF131" s="1084" t="s">
        <v>500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526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527</v>
      </c>
      <c r="W132" s="1094"/>
      <c r="X132" s="1094"/>
      <c r="Y132" s="1094"/>
      <c r="Z132" s="1095"/>
      <c r="AA132" s="1096">
        <v>16.960341270000001</v>
      </c>
      <c r="AB132" s="1097"/>
      <c r="AC132" s="1097"/>
      <c r="AD132" s="1097"/>
      <c r="AE132" s="1098"/>
      <c r="AF132" s="1099">
        <v>10.5616936</v>
      </c>
      <c r="AG132" s="1097"/>
      <c r="AH132" s="1097"/>
      <c r="AI132" s="1097"/>
      <c r="AJ132" s="1098"/>
      <c r="AK132" s="1099">
        <v>11.33741367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528</v>
      </c>
      <c r="W133" s="1077"/>
      <c r="X133" s="1077"/>
      <c r="Y133" s="1077"/>
      <c r="Z133" s="1078"/>
      <c r="AA133" s="1079">
        <v>15.8</v>
      </c>
      <c r="AB133" s="1080"/>
      <c r="AC133" s="1080"/>
      <c r="AD133" s="1080"/>
      <c r="AE133" s="1081"/>
      <c r="AF133" s="1079">
        <v>14.4</v>
      </c>
      <c r="AG133" s="1080"/>
      <c r="AH133" s="1080"/>
      <c r="AI133" s="1080"/>
      <c r="AJ133" s="1081"/>
      <c r="AK133" s="1079">
        <v>12.9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EArnWV1bkhhoqcZsiBvLw41hyJTefCEfw93P/xMmndV240ZfX44x8ceySKwtFEMFTe9Fxl6ekj5aK/q1TQQaA==" saltValue="vRS+3SbS6WYpam+43xpJ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EgM1dxriEQ53aalTCDYIelCaXao0Y4SkbGR8z50ziTXhYL6mHLz0nhuDmnllgmXNoUBZ7Hgk06ypZt2qEuglQ==" saltValue="7CXAMynJZ00JlfIPpNrd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Ps5TkyglQDSk4bg+2YN/D1XaU7b1Sqy7gR3J1j97U+tDl3TzvXvxahEZVyNYFF6MAZCAZXp2cTApwCaHnu/6A==" saltValue="OQvUFE4OLtruAjZcN7z1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530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532</v>
      </c>
      <c r="AP7" s="272"/>
      <c r="AQ7" s="273" t="s">
        <v>533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534</v>
      </c>
      <c r="AQ8" s="279" t="s">
        <v>535</v>
      </c>
      <c r="AR8" s="280" t="s">
        <v>536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537</v>
      </c>
      <c r="AL9" s="1117"/>
      <c r="AM9" s="1117"/>
      <c r="AN9" s="1118"/>
      <c r="AO9" s="281">
        <v>3263035</v>
      </c>
      <c r="AP9" s="281">
        <v>106552</v>
      </c>
      <c r="AQ9" s="282">
        <v>88339</v>
      </c>
      <c r="AR9" s="283">
        <v>20.6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538</v>
      </c>
      <c r="AL10" s="1117"/>
      <c r="AM10" s="1117"/>
      <c r="AN10" s="1118"/>
      <c r="AO10" s="284">
        <v>665258</v>
      </c>
      <c r="AP10" s="284">
        <v>21723</v>
      </c>
      <c r="AQ10" s="285">
        <v>7842</v>
      </c>
      <c r="AR10" s="286">
        <v>177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539</v>
      </c>
      <c r="AL11" s="1117"/>
      <c r="AM11" s="1117"/>
      <c r="AN11" s="1118"/>
      <c r="AO11" s="284">
        <v>3604</v>
      </c>
      <c r="AP11" s="284">
        <v>118</v>
      </c>
      <c r="AQ11" s="285">
        <v>2321</v>
      </c>
      <c r="AR11" s="286">
        <v>-94.9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540</v>
      </c>
      <c r="AL12" s="1117"/>
      <c r="AM12" s="1117"/>
      <c r="AN12" s="1118"/>
      <c r="AO12" s="284" t="s">
        <v>541</v>
      </c>
      <c r="AP12" s="284" t="s">
        <v>541</v>
      </c>
      <c r="AQ12" s="285">
        <v>10</v>
      </c>
      <c r="AR12" s="286" t="s">
        <v>541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542</v>
      </c>
      <c r="AL13" s="1117"/>
      <c r="AM13" s="1117"/>
      <c r="AN13" s="1118"/>
      <c r="AO13" s="284">
        <v>207294</v>
      </c>
      <c r="AP13" s="284">
        <v>6769</v>
      </c>
      <c r="AQ13" s="285">
        <v>2936</v>
      </c>
      <c r="AR13" s="286">
        <v>130.6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543</v>
      </c>
      <c r="AL14" s="1117"/>
      <c r="AM14" s="1117"/>
      <c r="AN14" s="1118"/>
      <c r="AO14" s="284">
        <v>43664</v>
      </c>
      <c r="AP14" s="284">
        <v>1426</v>
      </c>
      <c r="AQ14" s="285">
        <v>1649</v>
      </c>
      <c r="AR14" s="286">
        <v>-13.5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544</v>
      </c>
      <c r="AL15" s="1120"/>
      <c r="AM15" s="1120"/>
      <c r="AN15" s="1121"/>
      <c r="AO15" s="284">
        <v>-356816</v>
      </c>
      <c r="AP15" s="284">
        <v>-11652</v>
      </c>
      <c r="AQ15" s="285">
        <v>-5997</v>
      </c>
      <c r="AR15" s="286">
        <v>94.3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3826039</v>
      </c>
      <c r="AP16" s="284">
        <v>124936</v>
      </c>
      <c r="AQ16" s="285">
        <v>97102</v>
      </c>
      <c r="AR16" s="286">
        <v>28.7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546</v>
      </c>
      <c r="AP20" s="293" t="s">
        <v>547</v>
      </c>
      <c r="AQ20" s="294" t="s">
        <v>548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549</v>
      </c>
      <c r="AL21" s="1123"/>
      <c r="AM21" s="1123"/>
      <c r="AN21" s="1124"/>
      <c r="AO21" s="297">
        <v>10.71</v>
      </c>
      <c r="AP21" s="298">
        <v>8.91</v>
      </c>
      <c r="AQ21" s="299">
        <v>1.8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550</v>
      </c>
      <c r="AL22" s="1123"/>
      <c r="AM22" s="1123"/>
      <c r="AN22" s="1124"/>
      <c r="AO22" s="302">
        <v>97.6</v>
      </c>
      <c r="AP22" s="303">
        <v>97.5</v>
      </c>
      <c r="AQ22" s="304">
        <v>0.1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551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552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532</v>
      </c>
      <c r="AP30" s="272"/>
      <c r="AQ30" s="273" t="s">
        <v>533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534</v>
      </c>
      <c r="AQ31" s="279" t="s">
        <v>535</v>
      </c>
      <c r="AR31" s="280" t="s">
        <v>536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554</v>
      </c>
      <c r="AL32" s="1131"/>
      <c r="AM32" s="1131"/>
      <c r="AN32" s="1132"/>
      <c r="AO32" s="312">
        <v>2064806</v>
      </c>
      <c r="AP32" s="312">
        <v>67424</v>
      </c>
      <c r="AQ32" s="313">
        <v>55264</v>
      </c>
      <c r="AR32" s="314">
        <v>22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555</v>
      </c>
      <c r="AL33" s="1131"/>
      <c r="AM33" s="1131"/>
      <c r="AN33" s="1132"/>
      <c r="AO33" s="312" t="s">
        <v>541</v>
      </c>
      <c r="AP33" s="312" t="s">
        <v>541</v>
      </c>
      <c r="AQ33" s="313" t="s">
        <v>541</v>
      </c>
      <c r="AR33" s="314" t="s">
        <v>541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556</v>
      </c>
      <c r="AL34" s="1131"/>
      <c r="AM34" s="1131"/>
      <c r="AN34" s="1132"/>
      <c r="AO34" s="312" t="s">
        <v>541</v>
      </c>
      <c r="AP34" s="312" t="s">
        <v>541</v>
      </c>
      <c r="AQ34" s="313">
        <v>19</v>
      </c>
      <c r="AR34" s="314" t="s">
        <v>541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557</v>
      </c>
      <c r="AL35" s="1131"/>
      <c r="AM35" s="1131"/>
      <c r="AN35" s="1132"/>
      <c r="AO35" s="312">
        <v>371224</v>
      </c>
      <c r="AP35" s="312">
        <v>12122</v>
      </c>
      <c r="AQ35" s="313">
        <v>18522</v>
      </c>
      <c r="AR35" s="314">
        <v>-34.6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558</v>
      </c>
      <c r="AL36" s="1131"/>
      <c r="AM36" s="1131"/>
      <c r="AN36" s="1132"/>
      <c r="AO36" s="312">
        <v>216150</v>
      </c>
      <c r="AP36" s="312">
        <v>7058</v>
      </c>
      <c r="AQ36" s="313">
        <v>2744</v>
      </c>
      <c r="AR36" s="314">
        <v>157.19999999999999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559</v>
      </c>
      <c r="AL37" s="1131"/>
      <c r="AM37" s="1131"/>
      <c r="AN37" s="1132"/>
      <c r="AO37" s="312">
        <v>17348</v>
      </c>
      <c r="AP37" s="312">
        <v>566</v>
      </c>
      <c r="AQ37" s="313">
        <v>519</v>
      </c>
      <c r="AR37" s="314">
        <v>9.1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560</v>
      </c>
      <c r="AL38" s="1134"/>
      <c r="AM38" s="1134"/>
      <c r="AN38" s="1135"/>
      <c r="AO38" s="315" t="s">
        <v>541</v>
      </c>
      <c r="AP38" s="315" t="s">
        <v>541</v>
      </c>
      <c r="AQ38" s="316">
        <v>4</v>
      </c>
      <c r="AR38" s="304" t="s">
        <v>541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561</v>
      </c>
      <c r="AL39" s="1134"/>
      <c r="AM39" s="1134"/>
      <c r="AN39" s="1135"/>
      <c r="AO39" s="312">
        <v>-51957</v>
      </c>
      <c r="AP39" s="312">
        <v>-1697</v>
      </c>
      <c r="AQ39" s="313">
        <v>-3996</v>
      </c>
      <c r="AR39" s="314">
        <v>-57.5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562</v>
      </c>
      <c r="AL40" s="1131"/>
      <c r="AM40" s="1131"/>
      <c r="AN40" s="1132"/>
      <c r="AO40" s="312">
        <v>-1606940</v>
      </c>
      <c r="AP40" s="312">
        <v>-52473</v>
      </c>
      <c r="AQ40" s="313">
        <v>-50182</v>
      </c>
      <c r="AR40" s="314">
        <v>4.5999999999999996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1010631</v>
      </c>
      <c r="AP41" s="312">
        <v>33001</v>
      </c>
      <c r="AQ41" s="313">
        <v>22892</v>
      </c>
      <c r="AR41" s="314">
        <v>44.2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532</v>
      </c>
      <c r="AN49" s="1127" t="s">
        <v>566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567</v>
      </c>
      <c r="AO50" s="329" t="s">
        <v>568</v>
      </c>
      <c r="AP50" s="330" t="s">
        <v>569</v>
      </c>
      <c r="AQ50" s="331" t="s">
        <v>570</v>
      </c>
      <c r="AR50" s="332" t="s">
        <v>571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572</v>
      </c>
      <c r="AL51" s="325"/>
      <c r="AM51" s="333">
        <v>20136814</v>
      </c>
      <c r="AN51" s="334">
        <v>595112</v>
      </c>
      <c r="AO51" s="335">
        <v>-33.299999999999997</v>
      </c>
      <c r="AP51" s="336">
        <v>69729</v>
      </c>
      <c r="AQ51" s="337">
        <v>1.8</v>
      </c>
      <c r="AR51" s="338">
        <v>-35.1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573</v>
      </c>
      <c r="AM52" s="341">
        <v>2668132</v>
      </c>
      <c r="AN52" s="342">
        <v>78852</v>
      </c>
      <c r="AO52" s="343">
        <v>15.4</v>
      </c>
      <c r="AP52" s="344">
        <v>38908</v>
      </c>
      <c r="AQ52" s="345">
        <v>14</v>
      </c>
      <c r="AR52" s="346">
        <v>1.4</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574</v>
      </c>
      <c r="AL53" s="325"/>
      <c r="AM53" s="333">
        <v>17750860</v>
      </c>
      <c r="AN53" s="334">
        <v>538280</v>
      </c>
      <c r="AO53" s="335">
        <v>-9.5</v>
      </c>
      <c r="AP53" s="336">
        <v>74581</v>
      </c>
      <c r="AQ53" s="337">
        <v>7</v>
      </c>
      <c r="AR53" s="338">
        <v>-16.5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573</v>
      </c>
      <c r="AM54" s="341">
        <v>3199837</v>
      </c>
      <c r="AN54" s="342">
        <v>97032</v>
      </c>
      <c r="AO54" s="343">
        <v>23.1</v>
      </c>
      <c r="AP54" s="344">
        <v>41563</v>
      </c>
      <c r="AQ54" s="345">
        <v>6.8</v>
      </c>
      <c r="AR54" s="346">
        <v>16.3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575</v>
      </c>
      <c r="AL55" s="325"/>
      <c r="AM55" s="333">
        <v>6390017</v>
      </c>
      <c r="AN55" s="334">
        <v>198596</v>
      </c>
      <c r="AO55" s="335">
        <v>-63.1</v>
      </c>
      <c r="AP55" s="336">
        <v>76347</v>
      </c>
      <c r="AQ55" s="337">
        <v>2.4</v>
      </c>
      <c r="AR55" s="338">
        <v>-65.5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573</v>
      </c>
      <c r="AM56" s="341">
        <v>1434185</v>
      </c>
      <c r="AN56" s="342">
        <v>44573</v>
      </c>
      <c r="AO56" s="343">
        <v>-54.1</v>
      </c>
      <c r="AP56" s="344">
        <v>41762</v>
      </c>
      <c r="AQ56" s="345">
        <v>0.5</v>
      </c>
      <c r="AR56" s="346">
        <v>-54.6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576</v>
      </c>
      <c r="AL57" s="325"/>
      <c r="AM57" s="333">
        <v>1623973</v>
      </c>
      <c r="AN57" s="334">
        <v>51697</v>
      </c>
      <c r="AO57" s="335">
        <v>-74</v>
      </c>
      <c r="AP57" s="336">
        <v>69604</v>
      </c>
      <c r="AQ57" s="337">
        <v>-8.8000000000000007</v>
      </c>
      <c r="AR57" s="338">
        <v>-65.2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573</v>
      </c>
      <c r="AM58" s="341">
        <v>852569</v>
      </c>
      <c r="AN58" s="342">
        <v>27141</v>
      </c>
      <c r="AO58" s="343">
        <v>-39.1</v>
      </c>
      <c r="AP58" s="344">
        <v>36247</v>
      </c>
      <c r="AQ58" s="345">
        <v>-13.2</v>
      </c>
      <c r="AR58" s="346">
        <v>-25.9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577</v>
      </c>
      <c r="AL59" s="325"/>
      <c r="AM59" s="333">
        <v>961661</v>
      </c>
      <c r="AN59" s="334">
        <v>31402</v>
      </c>
      <c r="AO59" s="335">
        <v>-39.299999999999997</v>
      </c>
      <c r="AP59" s="336">
        <v>68410</v>
      </c>
      <c r="AQ59" s="337">
        <v>-1.7</v>
      </c>
      <c r="AR59" s="338">
        <v>-37.6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573</v>
      </c>
      <c r="AM60" s="341">
        <v>327053</v>
      </c>
      <c r="AN60" s="342">
        <v>10680</v>
      </c>
      <c r="AO60" s="343">
        <v>-60.6</v>
      </c>
      <c r="AP60" s="344">
        <v>35086</v>
      </c>
      <c r="AQ60" s="345">
        <v>-3.2</v>
      </c>
      <c r="AR60" s="346">
        <v>-57.4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578</v>
      </c>
      <c r="AL61" s="347"/>
      <c r="AM61" s="348">
        <v>9372665</v>
      </c>
      <c r="AN61" s="349">
        <v>283017</v>
      </c>
      <c r="AO61" s="350">
        <v>-43.8</v>
      </c>
      <c r="AP61" s="351">
        <v>71734</v>
      </c>
      <c r="AQ61" s="352">
        <v>0.1</v>
      </c>
      <c r="AR61" s="338">
        <v>-43.9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573</v>
      </c>
      <c r="AM62" s="341">
        <v>1696355</v>
      </c>
      <c r="AN62" s="342">
        <v>51656</v>
      </c>
      <c r="AO62" s="343">
        <v>-23.1</v>
      </c>
      <c r="AP62" s="344">
        <v>38713</v>
      </c>
      <c r="AQ62" s="345">
        <v>1</v>
      </c>
      <c r="AR62" s="346">
        <v>-24.1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u/A5Qdor7eahmOT0SJ5HyR6Z7mzldH7V0E7nDq45/eH9bYoLflihZWroCnSbj2sL0m4mDziJv4afrlXIqiYEiA==" saltValue="fVL0JywGsOFh1wwH4adf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580</v>
      </c>
    </row>
    <row r="121" spans="125:125" ht="13.5" hidden="1" customHeight="1" x14ac:dyDescent="0.2">
      <c r="DU121" s="259"/>
    </row>
  </sheetData>
  <sheetProtection algorithmName="SHA-512" hashValue="GOLv99d+ZcXHddZNn9ly1gFHAeOumqAxdQEziGcPMtCClK/7Os/MRhreQq0YkJC5ZSSskha3xQoB0BBi9zlvbg==" saltValue="KQ2uuYLQuLFhyuxfW1ji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581</v>
      </c>
    </row>
  </sheetData>
  <sheetProtection algorithmName="SHA-512" hashValue="FC/Gx9kBWdtVIVXqNz40mKM2BX1WXEZ0V72VqZOcOvRnLEvjYAEJ316CitqzMf1J3SPQsc2KapI1Qik/YCrl3A==" saltValue="uPD60/cCvFouoFugmqvE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2">
      <c r="B47" s="10"/>
      <c r="C47" s="1139" t="s">
        <v>3</v>
      </c>
      <c r="D47" s="1139"/>
      <c r="E47" s="1140"/>
      <c r="F47" s="11">
        <v>44.95</v>
      </c>
      <c r="G47" s="12">
        <v>57.01</v>
      </c>
      <c r="H47" s="12">
        <v>59.7</v>
      </c>
      <c r="I47" s="12">
        <v>60.77</v>
      </c>
      <c r="J47" s="13">
        <v>57.08</v>
      </c>
    </row>
    <row r="48" spans="2:10" ht="57.75" customHeight="1" x14ac:dyDescent="0.2">
      <c r="B48" s="14"/>
      <c r="C48" s="1141" t="s">
        <v>4</v>
      </c>
      <c r="D48" s="1141"/>
      <c r="E48" s="1142"/>
      <c r="F48" s="15">
        <v>10.24</v>
      </c>
      <c r="G48" s="16">
        <v>8.17</v>
      </c>
      <c r="H48" s="16">
        <v>4.66</v>
      </c>
      <c r="I48" s="16">
        <v>2.69</v>
      </c>
      <c r="J48" s="17">
        <v>1.67</v>
      </c>
    </row>
    <row r="49" spans="2:10" ht="57.75" customHeight="1" thickBot="1" x14ac:dyDescent="0.25">
      <c r="B49" s="18"/>
      <c r="C49" s="1143" t="s">
        <v>5</v>
      </c>
      <c r="D49" s="1143"/>
      <c r="E49" s="1144"/>
      <c r="F49" s="19" t="s">
        <v>587</v>
      </c>
      <c r="G49" s="20">
        <v>10.42</v>
      </c>
      <c r="H49" s="20">
        <v>37.119999999999997</v>
      </c>
      <c r="I49" s="20">
        <v>0.48</v>
      </c>
      <c r="J49" s="21" t="s">
        <v>588</v>
      </c>
    </row>
    <row r="50" spans="2:10" ht="13.2" x14ac:dyDescent="0.2"/>
  </sheetData>
  <sheetProtection algorithmName="SHA-512" hashValue="Eo1XgymBm3CKQ/r7ag811lAV1oXEY0MooSbpchSCYCl5JYKiC8TJl1LPa/GoxNeZ3ZWZWbhh7wHuUPEmVRg0gw==" saltValue="vvFNCporbXQfdZ8Hntak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青柳　賢治</cp:lastModifiedBy>
  <cp:lastPrinted>2024-03-26T08:55:52Z</cp:lastPrinted>
  <dcterms:created xsi:type="dcterms:W3CDTF">2024-03-14T01:00:23Z</dcterms:created>
  <dcterms:modified xsi:type="dcterms:W3CDTF">2024-03-26T23:27:57Z</dcterms:modified>
  <cp:category/>
</cp:coreProperties>
</file>