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Adfs01sv\f000\F040_各課_R03\F102_財政課\（財）決算担当\★各種照会\040228★令和2年度財政状況資料集の作成及び提出について\02回答\"/>
    </mc:Choice>
  </mc:AlternateContent>
  <xr:revisionPtr revIDLastSave="0" documentId="13_ncr:1_{D4D68EE7-BBEE-4D72-8D6E-16961FAC5244}" xr6:coauthVersionLast="45" xr6:coauthVersionMax="45" xr10:uidLastSave="{00000000-0000-0000-0000-000000000000}"/>
  <bookViews>
    <workbookView xWindow="-120" yWindow="-120" windowWidth="20730" windowHeight="1116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C37" i="10"/>
  <c r="BE36" i="10"/>
  <c r="C36" i="10"/>
  <c r="BE35" i="10"/>
  <c r="C35" i="10"/>
  <c r="CO34" i="10"/>
  <c r="CO35" i="10" s="1"/>
  <c r="CO36" i="10" s="1"/>
  <c r="CO37" i="10" s="1"/>
  <c r="CO38" i="10" s="1"/>
  <c r="CO39" i="10" s="1"/>
  <c r="BW34" i="10"/>
  <c r="BW35" i="10" s="1"/>
  <c r="BW36" i="10" s="1"/>
  <c r="BW37" i="10" s="1"/>
  <c r="BW38" i="10" s="1"/>
  <c r="BW39"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AM37" i="10" s="1"/>
  <c r="BE34" i="10" l="1"/>
</calcChain>
</file>

<file path=xl/sharedStrings.xml><?xml version="1.0" encoding="utf-8"?>
<sst xmlns="http://schemas.openxmlformats.org/spreadsheetml/2006/main" count="1067" uniqueCount="600">
  <si>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</si>
  <si>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</si>
  <si>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</si>
  <si>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</si>
  <si>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</si>
  <si>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</si>
  <si>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</si>
  <si>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</si>
  <si>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</si>
  <si>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</si>
  <si>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</si>
  <si>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</si>
  <si>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</si>
  <si>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</si>
  <si>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</si>
  <si>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</si>
  <si>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</si>
  <si>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</si>
  <si>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</si>
  <si>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</si>
  <si>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</si>
  <si>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</si>
  <si>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</si>
  <si>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</si>
  <si>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</si>
  <si>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</si>
  <si>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</si>
  <si>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</si>
  <si>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</si>
  <si>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</si>
  <si>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</si>
  <si>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</si>
  <si>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</si>
  <si>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</si>
  <si>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</si>
  <si>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</si>
  <si>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</si>
  <si>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</si>
  <si>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</si>
  <si>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</si>
  <si>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</si>
  <si>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</si>
  <si>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</si>
  <si>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</si>
  <si>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</si>
  <si>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</si>
  <si>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</si>
  <si>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</si>
  <si>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</si>
  <si>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</si>
  <si>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</si>
  <si>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</si>
  <si>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</si>
  <si>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</si>
  <si>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</si>
  <si>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</si>
  <si>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</si>
  <si>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</si>
  <si>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</si>
  <si>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</si>
  <si>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</si>
  <si>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</si>
  <si>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</si>
  <si>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</si>
  <si>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</si>
  <si>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</si>
  <si>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</si>
  <si>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</si>
  <si>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</si>
  <si>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</si>
  <si>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</si>
  <si>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</si>
  <si>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</si>
  <si>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</si>
  <si>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</si>
  <si>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</si>
  <si>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</si>
  <si>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</si>
  <si>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</si>
  <si>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</si>
  <si>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</si>
  <si>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</si>
  <si>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</si>
  <si>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</si>
  <si>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</si>
  <si>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</si>
  <si>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</si>
  <si>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</si>
  <si>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</si>
  <si>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</si>
  <si>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</si>
  <si>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</si>
  <si>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</si>
  <si>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</si>
  <si>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</si>
  <si>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</si>
  <si>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</si>
  <si>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</si>
  <si>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釜石市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</si>
  <si>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</si>
  <si>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</si>
  <si>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</si>
  <si>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</si>
  <si>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</si>
  <si>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</si>
  <si>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</si>
  <si>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</si>
  <si>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</si>
  <si>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</si>
  <si>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</si>
  <si>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</si>
  <si>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</si>
  <si>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</si>
  <si>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</si>
  <si>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</si>
  <si>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</si>
  <si>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</si>
  <si>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</si>
  <si>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</si>
  <si>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</si>
  <si>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</si>
  <si>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</si>
  <si>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</si>
  <si>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</si>
  <si>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</si>
  <si>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</si>
  <si>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</si>
  <si>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</si>
  <si>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</si>
  <si>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</si>
  <si>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</si>
  <si>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</si>
  <si>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</si>
  <si>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</si>
  <si>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</si>
  <si>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</si>
  <si>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</si>
  <si>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</si>
  <si>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</si>
  <si>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</si>
  <si>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</si>
  <si>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</si>
  <si>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</si>
  <si>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</si>
  <si>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</si>
  <si>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</si>
  <si>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</si>
  <si>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</si>
  <si>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</si>
  <si>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</si>
  <si>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</si>
  <si>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</si>
  <si>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</si>
  <si>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</si>
  <si>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</si>
  <si>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</si>
  <si>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</si>
  <si>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</si>
  <si>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</si>
  <si>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</si>
  <si>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</si>
  <si>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</si>
  <si>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</si>
  <si>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</si>
  <si>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</si>
  <si>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</si>
  <si>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</si>
  <si>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</si>
  <si>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</si>
  <si>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</si>
  <si>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</si>
  <si>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</si>
  <si>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</si>
  <si>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</si>
  <si>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</si>
  <si>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</si>
  <si>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</si>
  <si>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</si>
  <si>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</si>
  <si>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</si>
  <si>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</si>
  <si>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</si>
  <si>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</si>
  <si>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</si>
  <si>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</si>
  <si>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</si>
  <si>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</si>
  <si>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</si>
  <si>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</si>
  <si>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</si>
  <si>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</si>
  <si>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</si>
  <si>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</si>
  <si>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</si>
  <si>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</si>
  <si>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</si>
  <si>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</si>
  <si>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</si>
  <si>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</si>
  <si>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</si>
  <si>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</si>
  <si>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</si>
  <si>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</si>
  <si>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</si>
  <si>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</si>
  <si>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</si>
  <si>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</si>
  <si>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</si>
  <si>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</si>
  <si>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</si>
  <si>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</si>
  <si>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</si>
  <si>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岩手県釜石市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</si>
  <si>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</si>
  <si>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</si>
  <si>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</si>
  <si>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</si>
  <si>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</si>
  <si>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</si>
  <si>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</si>
  <si>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</si>
  <si>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</si>
  <si>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</si>
  <si>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</si>
  <si>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</si>
  <si>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</si>
  <si>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</si>
  <si>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</si>
  <si>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</si>
  <si>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</si>
  <si>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</si>
  <si>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</si>
  <si>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</si>
  <si>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</si>
  <si>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</si>
  <si>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</si>
  <si>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</si>
  <si>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</si>
  <si>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</si>
  <si>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</si>
  <si>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</si>
  <si>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</si>
  <si>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</si>
  <si>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</si>
  <si>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</si>
  <si>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</si>
  <si>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</si>
  <si>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</si>
  <si>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</si>
  <si>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</si>
  <si>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</si>
  <si>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</si>
  <si>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</si>
  <si>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</si>
  <si>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</si>
  <si>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</si>
  <si>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</si>
  <si>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</si>
  <si>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</si>
  <si>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</si>
  <si>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</si>
  <si>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</si>
  <si>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</si>
  <si>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</si>
  <si>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</si>
  <si>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</si>
  <si>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t>
    <phoneticPr fontId="5"/>
  </si>
  <si>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</si>
  <si>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</si>
  <si>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</si>
  <si>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</si>
  <si>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</si>
  <si>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</si>
  <si>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</si>
  <si>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</si>
  <si>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</si>
  <si>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</si>
  <si>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</si>
  <si>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</si>
  <si>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</si>
  <si>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</si>
  <si>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</si>
  <si>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</si>
  <si>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</si>
  <si>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</si>
  <si>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</si>
  <si>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</si>
  <si>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</si>
  <si>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</si>
  <si>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</si>
  <si>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</si>
  <si>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</si>
  <si>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</si>
  <si>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</si>
  <si>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</si>
  <si>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</si>
  <si>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</si>
  <si>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</si>
  <si>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</si>
  <si>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</si>
  <si>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</si>
  <si>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</si>
  <si>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</si>
  <si>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</si>
  <si>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</si>
  <si>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</si>
  <si>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</si>
  <si>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</si>
  <si>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</si>
  <si>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</si>
  <si>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</si>
  <si>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</si>
  <si>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</si>
  <si>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</si>
  <si>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</si>
  <si>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</si>
  <si>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</si>
  <si>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</si>
  <si>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</si>
  <si>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</si>
  <si>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</si>
  <si>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</si>
  <si>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</si>
  <si>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</si>
  <si>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</si>
  <si>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</si>
  <si>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</si>
  <si>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</si>
  <si>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</si>
  <si>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</si>
  <si>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</si>
  <si>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</si>
  <si>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</si>
  <si>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</si>
  <si>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</si>
  <si>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</si>
  <si>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</si>
  <si>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</si>
  <si>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</si>
  <si>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</si>
  <si>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</si>
  <si>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</si>
  <si>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</si>
  <si>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</si>
  <si>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</si>
  <si>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</si>
  <si>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</si>
  <si>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</si>
  <si>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</si>
  <si>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</si>
  <si>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</si>
  <si>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</si>
  <si>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</si>
  <si>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</si>
  <si>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</si>
  <si>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</si>
  <si>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</si>
  <si>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</si>
  <si>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</si>
  <si>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</si>
  <si>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</si>
  <si>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</si>
  <si>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</si>
  <si>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</si>
  <si>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</si>
  <si>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</si>
  <si>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</si>
  <si>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</si>
  <si>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岩手県釜石市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</si>
  <si>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</si>
  <si>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</si>
  <si>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</si>
  <si>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</si>
  <si>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</si>
  <si>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</si>
  <si>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</si>
  <si>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</si>
  <si>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</si>
  <si>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</si>
  <si>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</si>
  <si>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</si>
  <si>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</si>
  <si>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</si>
  <si>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</si>
  <si>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</si>
  <si>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</si>
  <si>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</si>
  <si>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</si>
  <si>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</si>
  <si>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</si>
  <si>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</si>
  <si>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</si>
  <si>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</si>
  <si>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</si>
  <si>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</si>
  <si>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</si>
  <si>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</si>
  <si>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</si>
  <si>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</si>
  <si>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</si>
  <si>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</si>
  <si>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</si>
  <si>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</si>
  <si>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</si>
  <si>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後期高齢者医療事業特別会計</t>
    <phoneticPr fontId="5"/>
  </si>
  <si>
    <t>介護保険事業特別会計（介護サービス事業勘定）</t>
    <phoneticPr fontId="5"/>
  </si>
  <si>
    <t>水道事業会計</t>
    <phoneticPr fontId="5"/>
  </si>
  <si>
    <t>法適用企業</t>
    <phoneticPr fontId="5"/>
  </si>
  <si>
    <t>公共下水道事業会計</t>
    <phoneticPr fontId="5"/>
  </si>
  <si>
    <t>法適用企業</t>
    <phoneticPr fontId="5"/>
  </si>
  <si>
    <t>農業集落排水事業会計</t>
    <phoneticPr fontId="5"/>
  </si>
  <si>
    <t>法適用企業</t>
    <phoneticPr fontId="5"/>
  </si>
  <si>
    <t>漁業集落排水事業会計</t>
    <phoneticPr fontId="5"/>
  </si>
  <si>
    <t>魚市場事業特別会計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</si>
  <si>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</si>
  <si>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</si>
  <si>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</si>
  <si>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</si>
  <si>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</si>
  <si>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</si>
  <si>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</si>
  <si>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</si>
  <si>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</si>
  <si>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</si>
  <si>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</si>
  <si>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</si>
  <si>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</si>
  <si>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</si>
  <si>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</si>
  <si>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</si>
  <si>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</si>
  <si>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</si>
  <si>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</si>
  <si>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</si>
  <si>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</si>
  <si>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</si>
  <si>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</si>
  <si>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</si>
  <si>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</si>
  <si>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</si>
  <si>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</si>
  <si>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</si>
  <si>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</si>
  <si>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</si>
  <si>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</si>
  <si>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</si>
  <si>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</si>
  <si>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</si>
  <si>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</si>
  <si>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</si>
  <si>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</si>
  <si>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</si>
  <si>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</si>
  <si>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</si>
  <si>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</si>
  <si>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</si>
  <si>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</si>
  <si>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</si>
  <si>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</si>
  <si>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</si>
  <si>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</si>
  <si>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</si>
  <si>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</si>
  <si>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</si>
  <si>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</si>
  <si>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</si>
  <si>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</si>
  <si>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</si>
  <si>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</si>
  <si>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</si>
  <si>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</si>
  <si>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</si>
  <si>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</si>
  <si>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</si>
  <si>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</si>
  <si>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</si>
  <si>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</si>
  <si>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</si>
  <si>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</si>
  <si>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</si>
  <si>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</si>
  <si>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</si>
  <si>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</si>
  <si>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</si>
  <si>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</si>
  <si>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</si>
  <si>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</si>
  <si>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</si>
  <si>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</si>
  <si>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</si>
  <si>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</si>
  <si>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</si>
  <si>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</si>
  <si>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</si>
  <si>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</si>
  <si>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</si>
  <si>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</si>
  <si>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</si>
  <si>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</si>
  <si>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</si>
  <si>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</si>
  <si>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</si>
  <si>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</si>
  <si>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</si>
  <si>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</si>
  <si>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</si>
  <si>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</si>
  <si>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</si>
  <si>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</si>
  <si>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</si>
  <si>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</si>
  <si>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</si>
  <si>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</si>
  <si>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</si>
  <si>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</si>
  <si>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</si>
  <si>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</si>
  <si>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</si>
  <si>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</si>
  <si>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</si>
  <si>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</si>
  <si>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</si>
  <si>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</si>
  <si>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</si>
  <si>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</si>
  <si>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</si>
  <si>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</si>
  <si>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</si>
  <si>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</si>
  <si>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</si>
  <si>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</si>
  <si>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</si>
  <si>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</si>
  <si>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</si>
  <si>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</si>
  <si>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</si>
  <si>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</si>
  <si>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</si>
  <si>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</si>
  <si>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</si>
  <si>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</si>
  <si>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</si>
  <si>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</si>
  <si>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</si>
  <si>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</si>
  <si>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</si>
  <si>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</si>
  <si>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</si>
  <si>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</si>
  <si>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</si>
  <si>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</si>
  <si>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</si>
  <si>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</si>
  <si>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</si>
  <si>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</si>
  <si>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</si>
  <si>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</si>
  <si>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</si>
  <si>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</si>
  <si>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52.26</t>
  </si>
  <si>
    <t>▲ 20.92</t>
  </si>
  <si>
    <t>水道事業会計</t>
  </si>
  <si>
    <t>一般会計</t>
  </si>
  <si>
    <t>公共下水道事業会計</t>
  </si>
  <si>
    <t>漁業集落排水事業会計</t>
  </si>
  <si>
    <t>農業集落排水事業会計</t>
  </si>
  <si>
    <t>国民健康保険事業特別会計</t>
  </si>
  <si>
    <t>介護保険事業特別会計（介護保険事業勘定）</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</si>
  <si>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</si>
  <si>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</si>
  <si>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</si>
  <si>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</si>
  <si>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</si>
  <si>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</si>
  <si>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</si>
  <si>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</si>
  <si>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</si>
  <si>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</si>
  <si>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▲35</t>
    <phoneticPr fontId="2"/>
  </si>
  <si>
    <t>▲1</t>
    <phoneticPr fontId="2"/>
  </si>
  <si>
    <t>釜石大槌地区行政事務組合</t>
    <rPh sb="0" eb="2">
      <t>カマイシ</t>
    </rPh>
    <rPh sb="2" eb="4">
      <t>オオツチ</t>
    </rPh>
    <rPh sb="4" eb="6">
      <t>チク</t>
    </rPh>
    <rPh sb="6" eb="8">
      <t>ギョウセイ</t>
    </rPh>
    <rPh sb="8" eb="10">
      <t>ジム</t>
    </rPh>
    <rPh sb="10" eb="12">
      <t>クミアイ</t>
    </rPh>
    <phoneticPr fontId="2"/>
  </si>
  <si>
    <t>岩手沿岸南部広域環境組合</t>
    <rPh sb="0" eb="2">
      <t>イワテ</t>
    </rPh>
    <rPh sb="2" eb="4">
      <t>エンガン</t>
    </rPh>
    <rPh sb="4" eb="6">
      <t>ナンブ</t>
    </rPh>
    <rPh sb="6" eb="8">
      <t>コウイキ</t>
    </rPh>
    <rPh sb="8" eb="10">
      <t>カンキョウ</t>
    </rPh>
    <rPh sb="10" eb="12">
      <t>クミアイ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</si>
  <si>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</si>
  <si>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</si>
  <si>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</si>
  <si>
    <t>岩手県沿岸知的障害児施設組合</t>
    <rPh sb="0" eb="3">
      <t>イワテケン</t>
    </rPh>
    <rPh sb="3" eb="5">
      <t>エンガン</t>
    </rPh>
    <rPh sb="5" eb="7">
      <t>チテキ</t>
    </rPh>
    <rPh sb="7" eb="9">
      <t>ショウガイ</t>
    </rPh>
    <rPh sb="9" eb="10">
      <t>ジ</t>
    </rPh>
    <rPh sb="10" eb="12">
      <t>シセツ</t>
    </rPh>
    <rPh sb="12" eb="14">
      <t>クミアイ</t>
    </rPh>
    <phoneticPr fontId="2"/>
  </si>
  <si>
    <t>釜石・大槌地域産業育成センター</t>
    <rPh sb="0" eb="2">
      <t>カマイシ</t>
    </rPh>
    <rPh sb="3" eb="5">
      <t>オオツチ</t>
    </rPh>
    <rPh sb="5" eb="7">
      <t>チイキ</t>
    </rPh>
    <rPh sb="7" eb="9">
      <t>サンギョウ</t>
    </rPh>
    <rPh sb="9" eb="11">
      <t>イクセイ</t>
    </rPh>
    <phoneticPr fontId="2"/>
  </si>
  <si>
    <t>釜石振興開発</t>
    <rPh sb="0" eb="2">
      <t>カマイシ</t>
    </rPh>
    <rPh sb="2" eb="4">
      <t>シンコウ</t>
    </rPh>
    <rPh sb="4" eb="6">
      <t>カイハツ</t>
    </rPh>
    <phoneticPr fontId="2"/>
  </si>
  <si>
    <t>釜石市土地開発公社</t>
    <rPh sb="0" eb="3">
      <t>カマイシシ</t>
    </rPh>
    <rPh sb="3" eb="5">
      <t>トチ</t>
    </rPh>
    <rPh sb="5" eb="7">
      <t>カイハツ</t>
    </rPh>
    <rPh sb="7" eb="9">
      <t>コウシャ</t>
    </rPh>
    <phoneticPr fontId="2"/>
  </si>
  <si>
    <t>釜石港物流振興</t>
    <rPh sb="0" eb="2">
      <t>カマイシ</t>
    </rPh>
    <rPh sb="2" eb="3">
      <t>コウ</t>
    </rPh>
    <rPh sb="3" eb="5">
      <t>ブツリュウ</t>
    </rPh>
    <rPh sb="5" eb="7">
      <t>シンコウ</t>
    </rPh>
    <phoneticPr fontId="2"/>
  </si>
  <si>
    <t>釜石まちづくり</t>
    <rPh sb="0" eb="2">
      <t>カマイシ</t>
    </rPh>
    <phoneticPr fontId="2"/>
  </si>
  <si>
    <t>かまいしDMC</t>
  </si>
  <si>
    <t>▲8</t>
    <phoneticPr fontId="2"/>
  </si>
  <si>
    <t>-</t>
    <phoneticPr fontId="2"/>
  </si>
  <si>
    <t>庁舎建設基金</t>
    <rPh sb="0" eb="2">
      <t>チョウシャ</t>
    </rPh>
    <rPh sb="2" eb="4">
      <t>ケンセツ</t>
    </rPh>
    <rPh sb="4" eb="6">
      <t>キキン</t>
    </rPh>
    <phoneticPr fontId="11"/>
  </si>
  <si>
    <t>復興まちづくり基金</t>
    <rPh sb="0" eb="2">
      <t>フッコウ</t>
    </rPh>
    <rPh sb="7" eb="9">
      <t>キキン</t>
    </rPh>
    <phoneticPr fontId="11"/>
  </si>
  <si>
    <t>ラグビーこども未来基金</t>
    <rPh sb="7" eb="9">
      <t>ミライ</t>
    </rPh>
    <rPh sb="9" eb="11">
      <t>キキン</t>
    </rPh>
    <phoneticPr fontId="11"/>
  </si>
  <si>
    <t>教育振興基金</t>
    <rPh sb="0" eb="2">
      <t>キョウイク</t>
    </rPh>
    <rPh sb="2" eb="4">
      <t>シンコウ</t>
    </rPh>
    <rPh sb="4" eb="6">
      <t>キキン</t>
    </rPh>
    <phoneticPr fontId="11"/>
  </si>
  <si>
    <t>活性化基金</t>
    <rPh sb="0" eb="3">
      <t>カッセイカ</t>
    </rPh>
    <rPh sb="3" eb="5">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</si>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</sst>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5224-4101-80B3-14DC3FF1A4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1006840</c:v>
                </c:pt>
                <c:pt idx="1">
                  <c:v>892308</c:v>
                </c:pt>
                <c:pt idx="2">
                  <c:v>595112</c:v>
                </c:pt>
                <c:pt idx="3">
                  <c:v>538280</c:v>
                </c:pt>
                <c:pt idx="4">
                  <c:v>198596</c:v>
                </c:pt>
              </c:numCache>
            </c:numRef>
          </c:val>
          <c:smooth val="0"/>
          <c:extLst>
            <c:ext xmlns:c16="http://schemas.microsoft.com/office/drawing/2014/chart" uri="{C3380CC4-5D6E-409C-BE32-E72D297353CC}">
              <c16:uniqueId val="{00000001-5224-4101-80B3-14DC3FF1A4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55.74</c:v>
                </c:pt>
                <c:pt idx="1">
                  <c:v>5.52</c:v>
                </c:pt>
                <c:pt idx="2">
                  <c:v>10.24</c:v>
                </c:pt>
                <c:pt idx="3">
                  <c:v>8.17</c:v>
                </c:pt>
                <c:pt idx="4">
                  <c:v>4.66</c:v>
                </c:pt>
              </c:numCache>
            </c:numRef>
          </c:val>
          <c:extLst>
            <c:ext xmlns:c16="http://schemas.microsoft.com/office/drawing/2014/chart" uri="{C3380CC4-5D6E-409C-BE32-E72D297353CC}">
              <c16:uniqueId val="{00000000-5D81-4CF6-81C9-41EC68AC7F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69.680000000000007</c:v>
                </c:pt>
                <c:pt idx="1">
                  <c:v>71.849999999999994</c:v>
                </c:pt>
                <c:pt idx="2">
                  <c:v>44.95</c:v>
                </c:pt>
                <c:pt idx="3">
                  <c:v>57.01</c:v>
                </c:pt>
                <c:pt idx="4">
                  <c:v>59.7</c:v>
                </c:pt>
              </c:numCache>
            </c:numRef>
          </c:val>
          <c:extLst>
            <c:ext xmlns:c16="http://schemas.microsoft.com/office/drawing/2014/chart" uri="{C3380CC4-5D6E-409C-BE32-E72D297353CC}">
              <c16:uniqueId val="{00000001-5D81-4CF6-81C9-41EC68AC7F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42.65</c:v>
                </c:pt>
                <c:pt idx="1">
                  <c:v>-52.26</c:v>
                </c:pt>
                <c:pt idx="2">
                  <c:v>-20.92</c:v>
                </c:pt>
                <c:pt idx="3">
                  <c:v>10.42</c:v>
                </c:pt>
                <c:pt idx="4">
                  <c:v>37.119999999999997</c:v>
                </c:pt>
              </c:numCache>
            </c:numRef>
          </c:val>
          <c:smooth val="0"/>
          <c:extLst>
            <c:ext xmlns:c16="http://schemas.microsoft.com/office/drawing/2014/chart" uri="{C3380CC4-5D6E-409C-BE32-E72D297353CC}">
              <c16:uniqueId val="{00000002-5D81-4CF6-81C9-41EC68AC7F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8DD-4F91-AE62-88004D3D47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DD-4F91-AE62-88004D3D473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58DD-4F91-AE62-88004D3D4736}"/>
            </c:ext>
          </c:extLst>
        </c:ser>
        <c:ser>
          <c:idx val="3"/>
          <c:order val="3"/>
          <c:tx>
            <c:strRef>
              <c:f>データシート!$A$30</c:f>
              <c:strCache>
                <c:ptCount val="1"/>
                <c:pt idx="0">
                  <c:v>介護保険事業特別会計（介護保険事業勘定）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1.69</c:v>
                </c:pt>
                <c:pt idx="2">
                  <c:v>#N/A</c:v>
                </c:pt>
                <c:pt idx="3">
                  <c:v>1.28</c:v>
                </c:pt>
                <c:pt idx="4">
                  <c:v>#N/A</c:v>
                </c:pt>
                <c:pt idx="5">
                  <c:v>1.65</c:v>
                </c:pt>
                <c:pt idx="6">
                  <c:v>#N/A</c:v>
                </c:pt>
                <c:pt idx="7">
                  <c:v>0.88</c:v>
                </c:pt>
                <c:pt idx="8">
                  <c:v>#N/A</c:v>
                </c:pt>
                <c:pt idx="9">
                  <c:v>7.0000000000000007E-2</c:v>
                </c:pt>
              </c:numCache>
            </c:numRef>
          </c:val>
          <c:extLst>
            <c:ext xmlns:c16="http://schemas.microsoft.com/office/drawing/2014/chart" uri="{C3380CC4-5D6E-409C-BE32-E72D297353CC}">
              <c16:uniqueId val="{00000003-58DD-4F91-AE62-88004D3D473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0.28000000000000003</c:v>
                </c:pt>
                <c:pt idx="2">
                  <c:v>#N/A</c:v>
                </c:pt>
                <c:pt idx="3">
                  <c:v>0.11</c:v>
                </c:pt>
                <c:pt idx="4">
                  <c:v>#N/A</c:v>
                </c:pt>
                <c:pt idx="5">
                  <c:v>0.15</c:v>
                </c:pt>
                <c:pt idx="6">
                  <c:v>#N/A</c:v>
                </c:pt>
                <c:pt idx="7">
                  <c:v>0.24</c:v>
                </c:pt>
                <c:pt idx="8">
                  <c:v>#N/A</c:v>
                </c:pt>
                <c:pt idx="9">
                  <c:v>0.15</c:v>
                </c:pt>
              </c:numCache>
            </c:numRef>
          </c:val>
          <c:extLst>
            <c:ext xmlns:c16="http://schemas.microsoft.com/office/drawing/2014/chart" uri="{C3380CC4-5D6E-409C-BE32-E72D297353CC}">
              <c16:uniqueId val="{00000004-58DD-4F91-AE62-88004D3D4736}"/>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0.54</c:v>
                </c:pt>
                <c:pt idx="4">
                  <c:v>#N/A</c:v>
                </c:pt>
                <c:pt idx="5">
                  <c:v>0.54</c:v>
                </c:pt>
                <c:pt idx="6">
                  <c:v>#N/A</c:v>
                </c:pt>
                <c:pt idx="7">
                  <c:v>0.48</c:v>
                </c:pt>
                <c:pt idx="8">
                  <c:v>#N/A</c:v>
                </c:pt>
                <c:pt idx="9">
                  <c:v>0.46</c:v>
                </c:pt>
              </c:numCache>
            </c:numRef>
          </c:val>
          <c:extLst>
            <c:ext xmlns:c16="http://schemas.microsoft.com/office/drawing/2014/chart" uri="{C3380CC4-5D6E-409C-BE32-E72D297353CC}">
              <c16:uniqueId val="{00000005-58DD-4F91-AE62-88004D3D4736}"/>
            </c:ext>
          </c:extLst>
        </c:ser>
        <c:ser>
          <c:idx val="6"/>
          <c:order val="6"/>
          <c:tx>
            <c:strRef>
              <c:f>データシート!$A$33</c:f>
              <c:strCache>
                <c:ptCount val="1"/>
                <c:pt idx="0">
                  <c:v>漁業集落排水事業会計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0.49</c:v>
                </c:pt>
                <c:pt idx="2">
                  <c:v>#N/A</c:v>
                </c:pt>
                <c:pt idx="3">
                  <c:v>0.68</c:v>
                </c:pt>
                <c:pt idx="4">
                  <c:v>#N/A</c:v>
                </c:pt>
                <c:pt idx="5">
                  <c:v>0.63</c:v>
                </c:pt>
                <c:pt idx="6">
                  <c:v>#N/A</c:v>
                </c:pt>
                <c:pt idx="7">
                  <c:v>0.59</c:v>
                </c:pt>
                <c:pt idx="8">
                  <c:v>#N/A</c:v>
                </c:pt>
                <c:pt idx="9">
                  <c:v>0.63</c:v>
                </c:pt>
              </c:numCache>
            </c:numRef>
          </c:val>
          <c:extLst>
            <c:ext xmlns:c16="http://schemas.microsoft.com/office/drawing/2014/chart" uri="{C3380CC4-5D6E-409C-BE32-E72D297353CC}">
              <c16:uniqueId val="{00000006-58DD-4F91-AE62-88004D3D473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8.82</c:v>
                </c:pt>
                <c:pt idx="2">
                  <c:v>#N/A</c:v>
                </c:pt>
                <c:pt idx="3">
                  <c:v>0.65</c:v>
                </c:pt>
                <c:pt idx="4">
                  <c:v>#N/A</c:v>
                </c:pt>
                <c:pt idx="5">
                  <c:v>2.48</c:v>
                </c:pt>
                <c:pt idx="6">
                  <c:v>#N/A</c:v>
                </c:pt>
                <c:pt idx="7">
                  <c:v>1.45</c:v>
                </c:pt>
                <c:pt idx="8">
                  <c:v>#N/A</c:v>
                </c:pt>
                <c:pt idx="9">
                  <c:v>0.9</c:v>
                </c:pt>
              </c:numCache>
            </c:numRef>
          </c:val>
          <c:extLst>
            <c:ext xmlns:c16="http://schemas.microsoft.com/office/drawing/2014/chart" uri="{C3380CC4-5D6E-409C-BE32-E72D297353CC}">
              <c16:uniqueId val="{00000007-58DD-4F91-AE62-88004D3D47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55.73</c:v>
                </c:pt>
                <c:pt idx="2">
                  <c:v>#N/A</c:v>
                </c:pt>
                <c:pt idx="3">
                  <c:v>5.51</c:v>
                </c:pt>
                <c:pt idx="4">
                  <c:v>#N/A</c:v>
                </c:pt>
                <c:pt idx="5">
                  <c:v>10.23</c:v>
                </c:pt>
                <c:pt idx="6">
                  <c:v>#N/A</c:v>
                </c:pt>
                <c:pt idx="7">
                  <c:v>8.17</c:v>
                </c:pt>
                <c:pt idx="8">
                  <c:v>#N/A</c:v>
                </c:pt>
                <c:pt idx="9">
                  <c:v>4.6500000000000004</c:v>
                </c:pt>
              </c:numCache>
            </c:numRef>
          </c:val>
          <c:extLst>
            <c:ext xmlns:c16="http://schemas.microsoft.com/office/drawing/2014/chart" uri="{C3380CC4-5D6E-409C-BE32-E72D297353CC}">
              <c16:uniqueId val="{00000008-58DD-4F91-AE62-88004D3D47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10.35</c:v>
                </c:pt>
                <c:pt idx="2">
                  <c:v>#N/A</c:v>
                </c:pt>
                <c:pt idx="3">
                  <c:v>11.52</c:v>
                </c:pt>
                <c:pt idx="4">
                  <c:v>#N/A</c:v>
                </c:pt>
                <c:pt idx="5">
                  <c:v>12.99</c:v>
                </c:pt>
                <c:pt idx="6">
                  <c:v>#N/A</c:v>
                </c:pt>
                <c:pt idx="7">
                  <c:v>14.88</c:v>
                </c:pt>
                <c:pt idx="8">
                  <c:v>#N/A</c:v>
                </c:pt>
                <c:pt idx="9">
                  <c:v>16.43</c:v>
                </c:pt>
              </c:numCache>
            </c:numRef>
          </c:val>
          <c:extLst>
            <c:ext xmlns:c16="http://schemas.microsoft.com/office/drawing/2014/chart" uri="{C3380CC4-5D6E-409C-BE32-E72D297353CC}">
              <c16:uniqueId val="{00000009-58DD-4F91-AE62-88004D3D47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1662</c:v>
                </c:pt>
                <c:pt idx="5">
                  <c:v>1790</c:v>
                </c:pt>
                <c:pt idx="8">
                  <c:v>1693</c:v>
                </c:pt>
                <c:pt idx="11">
                  <c:v>1642</c:v>
                </c:pt>
                <c:pt idx="14">
                  <c:v>1695</c:v>
                </c:pt>
              </c:numCache>
            </c:numRef>
          </c:val>
          <c:extLst>
            <c:ext xmlns:c16="http://schemas.microsoft.com/office/drawing/2014/chart" uri="{C3380CC4-5D6E-409C-BE32-E72D297353CC}">
              <c16:uniqueId val="{00000000-D6C1-4A02-8FB9-919F19E67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C1-4A02-8FB9-919F19E67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81</c:v>
                </c:pt>
                <c:pt idx="3">
                  <c:v>51</c:v>
                </c:pt>
                <c:pt idx="6">
                  <c:v>40</c:v>
                </c:pt>
                <c:pt idx="9">
                  <c:v>32</c:v>
                </c:pt>
                <c:pt idx="12">
                  <c:v>28</c:v>
                </c:pt>
              </c:numCache>
            </c:numRef>
          </c:val>
          <c:extLst>
            <c:ext xmlns:c16="http://schemas.microsoft.com/office/drawing/2014/chart" uri="{C3380CC4-5D6E-409C-BE32-E72D297353CC}">
              <c16:uniqueId val="{00000002-D6C1-4A02-8FB9-919F19E67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305</c:v>
                </c:pt>
                <c:pt idx="3">
                  <c:v>311</c:v>
                </c:pt>
                <c:pt idx="6">
                  <c:v>319</c:v>
                </c:pt>
                <c:pt idx="9">
                  <c:v>319</c:v>
                </c:pt>
                <c:pt idx="12">
                  <c:v>315</c:v>
                </c:pt>
              </c:numCache>
            </c:numRef>
          </c:val>
          <c:extLst>
            <c:ext xmlns:c16="http://schemas.microsoft.com/office/drawing/2014/chart" uri="{C3380CC4-5D6E-409C-BE32-E72D297353CC}">
              <c16:uniqueId val="{00000003-D6C1-4A02-8FB9-919F19E67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236</c:v>
                </c:pt>
                <c:pt idx="3">
                  <c:v>335</c:v>
                </c:pt>
                <c:pt idx="6">
                  <c:v>338</c:v>
                </c:pt>
                <c:pt idx="9">
                  <c:v>363</c:v>
                </c:pt>
                <c:pt idx="12">
                  <c:v>323</c:v>
                </c:pt>
              </c:numCache>
            </c:numRef>
          </c:val>
          <c:extLst>
            <c:ext xmlns:c16="http://schemas.microsoft.com/office/drawing/2014/chart" uri="{C3380CC4-5D6E-409C-BE32-E72D297353CC}">
              <c16:uniqueId val="{00000004-D6C1-4A02-8FB9-919F19E67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C1-4A02-8FB9-919F19E67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C1-4A02-8FB9-919F19E67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2095</c:v>
                </c:pt>
                <c:pt idx="3">
                  <c:v>2256</c:v>
                </c:pt>
                <c:pt idx="6">
                  <c:v>2309</c:v>
                </c:pt>
                <c:pt idx="9">
                  <c:v>2313</c:v>
                </c:pt>
                <c:pt idx="12">
                  <c:v>2555</c:v>
                </c:pt>
              </c:numCache>
            </c:numRef>
          </c:val>
          <c:extLst>
            <c:ext xmlns:c16="http://schemas.microsoft.com/office/drawing/2014/chart" uri="{C3380CC4-5D6E-409C-BE32-E72D297353CC}">
              <c16:uniqueId val="{00000007-D6C1-4A02-8FB9-919F19E672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1055</c:v>
                </c:pt>
                <c:pt idx="2">
                  <c:v>#N/A</c:v>
                </c:pt>
                <c:pt idx="3">
                  <c:v>#N/A</c:v>
                </c:pt>
                <c:pt idx="4">
                  <c:v>1163</c:v>
                </c:pt>
                <c:pt idx="5">
                  <c:v>#N/A</c:v>
                </c:pt>
                <c:pt idx="6">
                  <c:v>#N/A</c:v>
                </c:pt>
                <c:pt idx="7">
                  <c:v>1313</c:v>
                </c:pt>
                <c:pt idx="8">
                  <c:v>#N/A</c:v>
                </c:pt>
                <c:pt idx="9">
                  <c:v>#N/A</c:v>
                </c:pt>
                <c:pt idx="10">
                  <c:v>1385</c:v>
                </c:pt>
                <c:pt idx="11">
                  <c:v>#N/A</c:v>
                </c:pt>
                <c:pt idx="12">
                  <c:v>#N/A</c:v>
                </c:pt>
                <c:pt idx="13">
                  <c:v>1526</c:v>
                </c:pt>
                <c:pt idx="14">
                  <c:v>#N/A</c:v>
                </c:pt>
              </c:numCache>
            </c:numRef>
          </c:val>
          <c:smooth val="0"/>
          <c:extLst>
            <c:ext xmlns:c16="http://schemas.microsoft.com/office/drawing/2014/chart" uri="{C3380CC4-5D6E-409C-BE32-E72D297353CC}">
              <c16:uniqueId val="{00000008-D6C1-4A02-8FB9-919F19E672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14746</c:v>
                </c:pt>
                <c:pt idx="5">
                  <c:v>14304</c:v>
                </c:pt>
                <c:pt idx="8">
                  <c:v>14955</c:v>
                </c:pt>
                <c:pt idx="11">
                  <c:v>15531</c:v>
                </c:pt>
                <c:pt idx="14">
                  <c:v>16130</c:v>
                </c:pt>
              </c:numCache>
            </c:numRef>
          </c:val>
          <c:extLst>
            <c:ext xmlns:c16="http://schemas.microsoft.com/office/drawing/2014/chart" uri="{C3380CC4-5D6E-409C-BE32-E72D297353CC}">
              <c16:uniqueId val="{00000000-DE2B-4D12-BD2F-F286FD8C45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3888</c:v>
                </c:pt>
                <c:pt idx="5">
                  <c:v>4449</c:v>
                </c:pt>
                <c:pt idx="8">
                  <c:v>3801</c:v>
                </c:pt>
                <c:pt idx="11">
                  <c:v>2357</c:v>
                </c:pt>
                <c:pt idx="14">
                  <c:v>375</c:v>
                </c:pt>
              </c:numCache>
            </c:numRef>
          </c:val>
          <c:extLst>
            <c:ext xmlns:c16="http://schemas.microsoft.com/office/drawing/2014/chart" uri="{C3380CC4-5D6E-409C-BE32-E72D297353CC}">
              <c16:uniqueId val="{00000001-DE2B-4D12-BD2F-F286FD8C45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12707</c:v>
                </c:pt>
                <c:pt idx="5">
                  <c:v>12671</c:v>
                </c:pt>
                <c:pt idx="8">
                  <c:v>12311</c:v>
                </c:pt>
                <c:pt idx="11">
                  <c:v>16619</c:v>
                </c:pt>
                <c:pt idx="14">
                  <c:v>13354</c:v>
                </c:pt>
              </c:numCache>
            </c:numRef>
          </c:val>
          <c:extLst>
            <c:ext xmlns:c16="http://schemas.microsoft.com/office/drawing/2014/chart" uri="{C3380CC4-5D6E-409C-BE32-E72D297353CC}">
              <c16:uniqueId val="{00000002-DE2B-4D12-BD2F-F286FD8C45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2B-4D12-BD2F-F286FD8C45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2B-4D12-BD2F-F286FD8C45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51</c:v>
                </c:pt>
                <c:pt idx="3">
                  <c:v>34</c:v>
                </c:pt>
                <c:pt idx="6">
                  <c:v>17</c:v>
                </c:pt>
                <c:pt idx="9">
                  <c:v>14</c:v>
                </c:pt>
                <c:pt idx="12">
                  <c:v>10</c:v>
                </c:pt>
              </c:numCache>
            </c:numRef>
          </c:val>
          <c:extLst>
            <c:ext xmlns:c16="http://schemas.microsoft.com/office/drawing/2014/chart" uri="{C3380CC4-5D6E-409C-BE32-E72D297353CC}">
              <c16:uniqueId val="{00000005-DE2B-4D12-BD2F-F286FD8C45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3684</c:v>
                </c:pt>
                <c:pt idx="3">
                  <c:v>3724</c:v>
                </c:pt>
                <c:pt idx="6">
                  <c:v>3409</c:v>
                </c:pt>
                <c:pt idx="9">
                  <c:v>2815</c:v>
                </c:pt>
                <c:pt idx="12">
                  <c:v>2707</c:v>
                </c:pt>
              </c:numCache>
            </c:numRef>
          </c:val>
          <c:extLst>
            <c:ext xmlns:c16="http://schemas.microsoft.com/office/drawing/2014/chart" uri="{C3380CC4-5D6E-409C-BE32-E72D297353CC}">
              <c16:uniqueId val="{00000006-DE2B-4D12-BD2F-F286FD8C45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2248</c:v>
                </c:pt>
                <c:pt idx="3">
                  <c:v>2016</c:v>
                </c:pt>
                <c:pt idx="6">
                  <c:v>1720</c:v>
                </c:pt>
                <c:pt idx="9">
                  <c:v>1421</c:v>
                </c:pt>
                <c:pt idx="12">
                  <c:v>1122</c:v>
                </c:pt>
              </c:numCache>
            </c:numRef>
          </c:val>
          <c:extLst>
            <c:ext xmlns:c16="http://schemas.microsoft.com/office/drawing/2014/chart" uri="{C3380CC4-5D6E-409C-BE32-E72D297353CC}">
              <c16:uniqueId val="{00000007-DE2B-4D12-BD2F-F286FD8C45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4771</c:v>
                </c:pt>
                <c:pt idx="3">
                  <c:v>4422</c:v>
                </c:pt>
                <c:pt idx="6">
                  <c:v>4069</c:v>
                </c:pt>
                <c:pt idx="9">
                  <c:v>4550</c:v>
                </c:pt>
                <c:pt idx="12">
                  <c:v>4737</c:v>
                </c:pt>
              </c:numCache>
            </c:numRef>
          </c:val>
          <c:extLst>
            <c:ext xmlns:c16="http://schemas.microsoft.com/office/drawing/2014/chart" uri="{C3380CC4-5D6E-409C-BE32-E72D297353CC}">
              <c16:uniqueId val="{00000008-DE2B-4D12-BD2F-F286FD8C45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c:v>
                </c:pt>
                <c:pt idx="3">
                  <c:v>14</c:v>
                </c:pt>
                <c:pt idx="6">
                  <c:v>14</c:v>
                </c:pt>
                <c:pt idx="9">
                  <c:v>9</c:v>
                </c:pt>
                <c:pt idx="12">
                  <c:v>6</c:v>
                </c:pt>
              </c:numCache>
            </c:numRef>
          </c:val>
          <c:extLst>
            <c:ext xmlns:c16="http://schemas.microsoft.com/office/drawing/2014/chart" uri="{C3380CC4-5D6E-409C-BE32-E72D297353CC}">
              <c16:uniqueId val="{00000009-DE2B-4D12-BD2F-F286FD8C45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21181</c:v>
                </c:pt>
                <c:pt idx="3">
                  <c:v>22002</c:v>
                </c:pt>
                <c:pt idx="6">
                  <c:v>23064</c:v>
                </c:pt>
                <c:pt idx="9">
                  <c:v>25527</c:v>
                </c:pt>
                <c:pt idx="12">
                  <c:v>20615</c:v>
                </c:pt>
              </c:numCache>
            </c:numRef>
          </c:val>
          <c:extLst>
            <c:ext xmlns:c16="http://schemas.microsoft.com/office/drawing/2014/chart" uri="{C3380CC4-5D6E-409C-BE32-E72D297353CC}">
              <c16:uniqueId val="{0000000A-DE2B-4D12-BD2F-F286FD8C45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618</c:v>
                </c:pt>
                <c:pt idx="2">
                  <c:v>#N/A</c:v>
                </c:pt>
                <c:pt idx="3">
                  <c:v>#N/A</c:v>
                </c:pt>
                <c:pt idx="4">
                  <c:v>789</c:v>
                </c:pt>
                <c:pt idx="5">
                  <c:v>#N/A</c:v>
                </c:pt>
                <c:pt idx="6">
                  <c:v>#N/A</c:v>
                </c:pt>
                <c:pt idx="7">
                  <c:v>1227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2B-4D12-BD2F-F286FD8C45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4615</c:v>
                </c:pt>
                <c:pt idx="1">
                  <c:v>5871</c:v>
                </c:pt>
                <c:pt idx="2">
                  <c:v>6297</c:v>
                </c:pt>
              </c:numCache>
            </c:numRef>
          </c:val>
          <c:extLst>
            <c:ext xmlns:c16="http://schemas.microsoft.com/office/drawing/2014/chart" uri="{C3380CC4-5D6E-409C-BE32-E72D297353CC}">
              <c16:uniqueId val="{00000000-399B-4033-9B21-0B5CE1FA82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2543</c:v>
                </c:pt>
                <c:pt idx="1">
                  <c:v>4771</c:v>
                </c:pt>
                <c:pt idx="2">
                  <c:v>29</c:v>
                </c:pt>
              </c:numCache>
            </c:numRef>
          </c:val>
          <c:extLst>
            <c:ext xmlns:c16="http://schemas.microsoft.com/office/drawing/2014/chart" uri="{C3380CC4-5D6E-409C-BE32-E72D297353CC}">
              <c16:uniqueId val="{00000001-399B-4033-9B21-0B5CE1FA82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19294</c:v>
                </c:pt>
                <c:pt idx="1">
                  <c:v>10807</c:v>
                </c:pt>
                <c:pt idx="2">
                  <c:v>6240</c:v>
                </c:pt>
              </c:numCache>
            </c:numRef>
          </c:val>
          <c:extLst>
            <c:ext xmlns:c16="http://schemas.microsoft.com/office/drawing/2014/chart" uri="{C3380CC4-5D6E-409C-BE32-E72D297353CC}">
              <c16:uniqueId val="{00000002-399B-4033-9B21-0B5CE1FA82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岩手県釜石市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元利償還金と公営企業債の元利償還金に対する繰入金が元利償還金等を押し上げたことと、算入公債費等の微増により、分子全体としては</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近年は公共施設等の建設など、大規模な市債発行を行っていることから、今後は事業計画の整理や縮減を図りつつ、公営企業債の元利償還に対する繰入金などの抑制に努める。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岩手県釜石市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減債基金を活用し、公営住宅建設事業債等の繰上償還を実施したため、将来負担比率を算出する式の分子となる将来負担額が減少（</a:t>
          </a:r>
          <a:r>
            <a:rPr kumimoji="1" lang="en-US" altLang="ja-JP" sz="1400">
              <a:latin typeface="ＭＳ ゴシック" pitchFamily="49" charset="-128"/>
              <a:ea typeface="ＭＳ ゴシック" pitchFamily="49" charset="-128"/>
            </a:rPr>
            <a:t>5,139,347</a:t>
          </a:r>
          <a:r>
            <a:rPr kumimoji="1" lang="ja-JP" altLang="en-US" sz="1400">
              <a:latin typeface="ＭＳ ゴシック" pitchFamily="49" charset="-128"/>
              <a:ea typeface="ＭＳ ゴシック" pitchFamily="49" charset="-128"/>
            </a:rPr>
            <a:t>千円）し、分子全体においては、</a:t>
          </a:r>
          <a:r>
            <a:rPr kumimoji="1" lang="en-US" altLang="ja-JP" sz="1400">
              <a:latin typeface="ＭＳ ゴシック" pitchFamily="49" charset="-128"/>
              <a:ea typeface="ＭＳ ゴシック" pitchFamily="49" charset="-128"/>
            </a:rPr>
            <a:t>490,911</a:t>
          </a:r>
          <a:r>
            <a:rPr kumimoji="1" lang="ja-JP" altLang="en-US" sz="1400">
              <a:latin typeface="ＭＳ ゴシック" pitchFamily="49" charset="-128"/>
              <a:ea typeface="ＭＳ ゴシック" pitchFamily="49" charset="-128"/>
            </a:rPr>
            <a:t>千円の減少となった。この結果、充当可能財源等が将来負担額を超えたため、将来負担比率は数値なしとなった。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充当可能財源等が将来負担額を超えたのは、東日本大震災の復旧・復興事業に係る震災復興特別交付税の精算金を多く含む財政調整基金が充当可能基金を押し上げているためである。今後は税収等も人口減少等により伸び悩みが避けられないことから、地方債や義務的経費の削減など財政健全化を図り、比率の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岩手県釜石市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7,367,046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千円取り崩したこと、また減債基金を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4,770,564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8,882,261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・復興事業が終盤を迎え、復興事業の財源となる特定目的基金の残高が減少していくことが影響し、基金全体の残高は減少していく見込みである。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・庁舎建設基金：新市庁舎の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年度開庁に向け、建設事業の財源に充当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・復興まちづくり基金：復興交付金事業以外の東日本大震災からの復興事業の財源に充当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・ラグビーこども未来基金：ラグビーを活用したまちづくりの推進及び次代を担う青少年の人材育成に必要な事業の財源に充当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年度開庁に向けて整備を進める新市庁舎建設事業の財源に充当するため、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1,803,162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・復興まちづくり基金：ふるさと寄附金分などを財源とした積立金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千円に対し、被災者住宅再建などの財源として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千円を充当したことによる減少</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・ラグビーこども未来基金：ふるさと寄附金分などを財源とした積立金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千円に対し、釜石鵜住居復興スタジアム整備事業などの財源として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年度開庁に向けて整備を進める新市庁舎建設事業費について、今後、取崩しを予定している。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・復興まちづくり基金：主に被災者の住宅再建事業に充当しており、復興交付金事業の進捗に伴い、被災者の住宅再建が進んでいることから、今後残高は減少していく見込みである。</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・ラグビーこども未来基金：ラグビーを活用したまちづくりの推進及び次代を担う青少年の人材育成に必要な事業の財源として、今後、取崩しを予定している。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・財政調整基金は、前年度の決算剰余金などにより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千円を積み立てたが、取り崩しをしなかったため増加となった。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・震災復興特別交付税の精算のため、財政調整基金を取り崩して、償還金に充てる予定としている。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・減債基金は、公営住宅建設事業債などを繰上げ償還するため、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4,770,564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・減債基金を財源とした償還に備えることとしている。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岩手県釜石市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32,176
31,923
440.35
42,192,290
41,289,541
491,364
10,548,393
20,615,121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近年、市内輸出産業の好調や復旧</a:t>
          </a:r>
          <a:r>
            <a:rPr kumimoji="1" lang="ja-JP" altLang="en-US" sz="1300">
              <a:latin typeface="ＭＳ Ｐゴシック" panose="020B0600070205080204" pitchFamily="50" charset="-128"/>
              <a:ea typeface="ＭＳ Ｐゴシック" panose="020B0600070205080204" pitchFamily="50" charset="-128"/>
            </a:rPr>
            <a:t>復興関連事業に伴う市内建設産業の好調が税収を押し上げていたものの、コロナによる景気低迷や復旧復興関連事業の減少に伴う減収により、基準財政収入額が減少傾向（令和元年度</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億円→令和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46.1</a:t>
          </a:r>
          <a:r>
            <a:rPr kumimoji="1" lang="ja-JP" altLang="en-US" sz="1300">
              <a:latin typeface="ＭＳ Ｐゴシック" panose="020B0600070205080204" pitchFamily="50" charset="-128"/>
              <a:ea typeface="ＭＳ Ｐゴシック" panose="020B0600070205080204" pitchFamily="50" charset="-128"/>
            </a:rPr>
            <a:t>億円）にある。また、今後も、少子高齢化の影響等による人口減少（令和元年度末</a:t>
          </a:r>
          <a:r>
            <a:rPr kumimoji="1" lang="en-US" altLang="ja-JP" sz="1300">
              <a:latin typeface="ＭＳ Ｐゴシック" panose="020B0600070205080204" pitchFamily="50" charset="-128"/>
              <a:ea typeface="ＭＳ Ｐゴシック" panose="020B0600070205080204" pitchFamily="50" charset="-128"/>
            </a:rPr>
            <a:t>32,609</a:t>
          </a:r>
          <a:r>
            <a:rPr kumimoji="1" lang="ja-JP" altLang="en-US" sz="1300">
              <a:latin typeface="ＭＳ Ｐゴシック" panose="020B0600070205080204" pitchFamily="50" charset="-128"/>
              <a:ea typeface="ＭＳ Ｐゴシック" panose="020B0600070205080204" pitchFamily="50" charset="-128"/>
            </a:rPr>
            <a:t>人→令和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31,840</a:t>
          </a:r>
          <a:r>
            <a:rPr kumimoji="1" lang="ja-JP" altLang="en-US" sz="1300">
              <a:latin typeface="ＭＳ Ｐゴシック" panose="020B0600070205080204" pitchFamily="50" charset="-128"/>
              <a:ea typeface="ＭＳ Ｐゴシック" panose="020B0600070205080204" pitchFamily="50" charset="-128"/>
            </a:rPr>
            <a:t>人）などの税収のマイナス要因が見込まれることから、歳出経常経費の徹底的な削減を図るとともに、税収増加への施策の重点化など、収納率向上に努め、財政の健全化を図る。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歳入（経常的経費）では、輸出関連企業の利益減による地方税の減（△</a:t>
          </a:r>
          <a:r>
            <a:rPr kumimoji="1" lang="en-US" altLang="ja-JP" sz="1100">
              <a:latin typeface="ＭＳ Ｐゴシック" panose="020B0600070205080204" pitchFamily="50" charset="-128"/>
              <a:ea typeface="ＭＳ Ｐゴシック" panose="020B0600070205080204" pitchFamily="50" charset="-128"/>
            </a:rPr>
            <a:t>240,276</a:t>
          </a:r>
          <a:r>
            <a:rPr kumimoji="1" lang="ja-JP" altLang="en-US" sz="1100">
              <a:latin typeface="ＭＳ Ｐゴシック" panose="020B0600070205080204" pitchFamily="50" charset="-128"/>
              <a:ea typeface="ＭＳ Ｐゴシック" panose="020B0600070205080204" pitchFamily="50" charset="-128"/>
            </a:rPr>
            <a:t>千円）等があったものの、地方消費税交付金の増（</a:t>
          </a:r>
          <a:r>
            <a:rPr kumimoji="1" lang="en-US" altLang="ja-JP" sz="1100">
              <a:latin typeface="ＭＳ Ｐゴシック" panose="020B0600070205080204" pitchFamily="50" charset="-128"/>
              <a:ea typeface="ＭＳ Ｐゴシック" panose="020B0600070205080204" pitchFamily="50" charset="-128"/>
            </a:rPr>
            <a:t>+220,605</a:t>
          </a:r>
          <a:r>
            <a:rPr kumimoji="1" lang="ja-JP" altLang="en-US" sz="1100">
              <a:latin typeface="ＭＳ Ｐゴシック" panose="020B0600070205080204" pitchFamily="50" charset="-128"/>
              <a:ea typeface="ＭＳ Ｐゴシック" panose="020B0600070205080204" pitchFamily="50" charset="-128"/>
            </a:rPr>
            <a:t>千円）や地方交付税の増（</a:t>
          </a:r>
          <a:r>
            <a:rPr kumimoji="1" lang="en-US" altLang="ja-JP" sz="1100">
              <a:latin typeface="ＭＳ Ｐゴシック" panose="020B0600070205080204" pitchFamily="50" charset="-128"/>
              <a:ea typeface="ＭＳ Ｐゴシック" panose="020B0600070205080204" pitchFamily="50" charset="-128"/>
            </a:rPr>
            <a:t>+334,192</a:t>
          </a:r>
          <a:r>
            <a:rPr kumimoji="1" lang="ja-JP" altLang="en-US" sz="1100">
              <a:latin typeface="ＭＳ Ｐゴシック" panose="020B0600070205080204" pitchFamily="50" charset="-128"/>
              <a:ea typeface="ＭＳ Ｐゴシック" panose="020B0600070205080204" pitchFamily="50" charset="-128"/>
            </a:rPr>
            <a:t>千円）等に伴い、経常的収入全体で</a:t>
          </a:r>
          <a:r>
            <a:rPr kumimoji="1" lang="en-US" altLang="ja-JP" sz="1100">
              <a:latin typeface="ＭＳ Ｐゴシック" panose="020B0600070205080204" pitchFamily="50" charset="-128"/>
              <a:ea typeface="ＭＳ Ｐゴシック" panose="020B0600070205080204" pitchFamily="50" charset="-128"/>
            </a:rPr>
            <a:t>395,930</a:t>
          </a:r>
          <a:r>
            <a:rPr kumimoji="1" lang="ja-JP" altLang="en-US" sz="1100">
              <a:latin typeface="ＭＳ Ｐゴシック" panose="020B0600070205080204" pitchFamily="50" charset="-128"/>
              <a:ea typeface="ＭＳ Ｐゴシック" panose="020B0600070205080204" pitchFamily="50" charset="-128"/>
            </a:rPr>
            <a:t>千円の増加となった。</a:t>
          </a:r>
        </a:p>
        <a:p>
          <a:r>
            <a:rPr kumimoji="1" lang="ja-JP" altLang="en-US" sz="1100">
              <a:latin typeface="ＭＳ Ｐゴシック" panose="020B0600070205080204" pitchFamily="50" charset="-128"/>
              <a:ea typeface="ＭＳ Ｐゴシック" panose="020B0600070205080204" pitchFamily="50" charset="-128"/>
            </a:rPr>
            <a:t>　歳出（経常的経費）では、公債費の増（＋</a:t>
          </a:r>
          <a:r>
            <a:rPr kumimoji="1" lang="en-US" altLang="ja-JP" sz="1100">
              <a:latin typeface="ＭＳ Ｐゴシック" panose="020B0600070205080204" pitchFamily="50" charset="-128"/>
              <a:ea typeface="ＭＳ Ｐゴシック" panose="020B0600070205080204" pitchFamily="50" charset="-128"/>
            </a:rPr>
            <a:t>142,674</a:t>
          </a:r>
          <a:r>
            <a:rPr kumimoji="1" lang="ja-JP" altLang="en-US" sz="1100">
              <a:latin typeface="ＭＳ Ｐゴシック" panose="020B0600070205080204" pitchFamily="50" charset="-128"/>
              <a:ea typeface="ＭＳ Ｐゴシック" panose="020B0600070205080204" pitchFamily="50" charset="-128"/>
            </a:rPr>
            <a:t>千円）や一部事務組合に対する負担金増に伴う補助費の増（</a:t>
          </a:r>
          <a:r>
            <a:rPr kumimoji="1" lang="en-US" altLang="ja-JP" sz="1100">
              <a:latin typeface="ＭＳ Ｐゴシック" panose="020B0600070205080204" pitchFamily="50" charset="-128"/>
              <a:ea typeface="ＭＳ Ｐゴシック" panose="020B0600070205080204" pitchFamily="50" charset="-128"/>
            </a:rPr>
            <a:t>+180,857</a:t>
          </a:r>
          <a:r>
            <a:rPr kumimoji="1" lang="ja-JP" altLang="en-US" sz="1100">
              <a:latin typeface="ＭＳ Ｐゴシック" panose="020B0600070205080204" pitchFamily="50" charset="-128"/>
              <a:ea typeface="ＭＳ Ｐゴシック" panose="020B0600070205080204" pitchFamily="50" charset="-128"/>
            </a:rPr>
            <a:t>千円）等により、経常的支出全体では</a:t>
          </a:r>
          <a:r>
            <a:rPr kumimoji="1" lang="en-US" altLang="ja-JP" sz="1100">
              <a:latin typeface="ＭＳ Ｐゴシック" panose="020B0600070205080204" pitchFamily="50" charset="-128"/>
              <a:ea typeface="ＭＳ Ｐゴシック" panose="020B0600070205080204" pitchFamily="50" charset="-128"/>
            </a:rPr>
            <a:t>321,383</a:t>
          </a:r>
          <a:r>
            <a:rPr kumimoji="1" lang="ja-JP" altLang="en-US" sz="1100">
              <a:latin typeface="ＭＳ Ｐゴシック" panose="020B0600070205080204" pitchFamily="50" charset="-128"/>
              <a:ea typeface="ＭＳ Ｐゴシック" panose="020B0600070205080204" pitchFamily="50" charset="-128"/>
            </a:rPr>
            <a:t>千円の増加となった。</a:t>
          </a:r>
        </a:p>
        <a:p>
          <a:r>
            <a:rPr kumimoji="1" lang="ja-JP" altLang="en-US" sz="1100">
              <a:latin typeface="ＭＳ Ｐゴシック" panose="020B0600070205080204" pitchFamily="50" charset="-128"/>
              <a:ea typeface="ＭＳ Ｐゴシック" panose="020B0600070205080204" pitchFamily="50" charset="-128"/>
            </a:rPr>
            <a:t>　この結果、前年度と比較して経常収支比率は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たものの、類似団体平均、全国平均及び岩手県平均を大きく上回っている。今後は、市税等の収入確保及び歳出の抑制に努めるとともに、公債費の繰上償還を実施し、経常収支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28257</xdr:rowOff>
    </xdr:from>
    <xdr:to>
      <xdr:col>23</xdr:col>
      <xdr:colOff>133350</xdr:colOff>
      <xdr:row>66</xdr:row>
      <xdr:rowOff>70485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34395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97155</xdr:rowOff>
    </xdr:from>
    <xdr:to>
      <xdr:col>19</xdr:col>
      <xdr:colOff>133350</xdr:colOff>
      <xdr:row>66</xdr:row>
      <xdr:rowOff>70485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24140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97155</xdr:rowOff>
    </xdr:from>
    <xdr:to>
      <xdr:col>15</xdr:col>
      <xdr:colOff>82550</xdr:colOff>
      <xdr:row>65</xdr:row>
      <xdr:rowOff>157480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2414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65</xdr:row>
      <xdr:rowOff>157480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5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148907</xdr:rowOff>
    </xdr:from>
    <xdr:to>
      <xdr:col>23</xdr:col>
      <xdr:colOff>184150</xdr:colOff>
      <xdr:row>66</xdr:row>
      <xdr:rowOff>79057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44784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19685</xdr:rowOff>
    </xdr:from>
    <xdr:to>
      <xdr:col>19</xdr:col>
      <xdr:colOff>184150</xdr:colOff>
      <xdr:row>66</xdr:row>
      <xdr:rowOff>121285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106062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42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46355</xdr:rowOff>
    </xdr:from>
    <xdr:to>
      <xdr:col>15</xdr:col>
      <xdr:colOff>133350</xdr:colOff>
      <xdr:row>65</xdr:row>
      <xdr:rowOff>147955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132732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人件費は、職員給（</a:t>
          </a:r>
          <a:r>
            <a:rPr kumimoji="1" lang="en-US" altLang="ja-JP" sz="1050">
              <a:latin typeface="ＭＳ Ｐゴシック" panose="020B0600070205080204" pitchFamily="50" charset="-128"/>
              <a:ea typeface="ＭＳ Ｐゴシック" panose="020B0600070205080204" pitchFamily="50" charset="-128"/>
            </a:rPr>
            <a:t>31,776</a:t>
          </a:r>
          <a:r>
            <a:rPr kumimoji="1" lang="ja-JP" altLang="en-US" sz="1050">
              <a:latin typeface="ＭＳ Ｐゴシック" panose="020B0600070205080204" pitchFamily="50" charset="-128"/>
              <a:ea typeface="ＭＳ Ｐゴシック" panose="020B0600070205080204" pitchFamily="50" charset="-128"/>
            </a:rPr>
            <a:t>千円）、退職手当組合負担金（</a:t>
          </a:r>
          <a:r>
            <a:rPr kumimoji="1" lang="en-US" altLang="ja-JP" sz="1050">
              <a:latin typeface="ＭＳ Ｐゴシック" panose="020B0600070205080204" pitchFamily="50" charset="-128"/>
              <a:ea typeface="ＭＳ Ｐゴシック" panose="020B0600070205080204" pitchFamily="50" charset="-128"/>
            </a:rPr>
            <a:t>43,329</a:t>
          </a:r>
          <a:r>
            <a:rPr kumimoji="1" lang="ja-JP" altLang="en-US" sz="1050">
              <a:latin typeface="ＭＳ Ｐゴシック" panose="020B0600070205080204" pitchFamily="50" charset="-128"/>
              <a:ea typeface="ＭＳ Ｐゴシック" panose="020B0600070205080204" pitchFamily="50" charset="-128"/>
            </a:rPr>
            <a:t>千円）、議員報酬（</a:t>
          </a:r>
          <a:r>
            <a:rPr kumimoji="1" lang="en-US" altLang="ja-JP" sz="1050">
              <a:latin typeface="ＭＳ Ｐゴシック" panose="020B0600070205080204" pitchFamily="50" charset="-128"/>
              <a:ea typeface="ＭＳ Ｐゴシック" panose="020B0600070205080204" pitchFamily="50" charset="-128"/>
            </a:rPr>
            <a:t>14,194</a:t>
          </a:r>
          <a:r>
            <a:rPr kumimoji="1" lang="ja-JP" altLang="en-US" sz="1050">
              <a:latin typeface="ＭＳ Ｐゴシック" panose="020B0600070205080204" pitchFamily="50" charset="-128"/>
              <a:ea typeface="ＭＳ Ｐゴシック" panose="020B0600070205080204" pitchFamily="50" charset="-128"/>
            </a:rPr>
            <a:t>千円）、共済組合等負担金（▲</a:t>
          </a:r>
          <a:r>
            <a:rPr kumimoji="1" lang="en-US" altLang="ja-JP" sz="1050">
              <a:latin typeface="ＭＳ Ｐゴシック" panose="020B0600070205080204" pitchFamily="50" charset="-128"/>
              <a:ea typeface="ＭＳ Ｐゴシック" panose="020B0600070205080204" pitchFamily="50" charset="-128"/>
            </a:rPr>
            <a:t>9,281</a:t>
          </a:r>
          <a:r>
            <a:rPr kumimoji="1" lang="ja-JP" altLang="en-US" sz="1050">
              <a:latin typeface="ＭＳ Ｐゴシック" panose="020B0600070205080204" pitchFamily="50" charset="-128"/>
              <a:ea typeface="ＭＳ Ｐゴシック" panose="020B0600070205080204" pitchFamily="50" charset="-128"/>
            </a:rPr>
            <a:t>千円）などにより、人件費全体として</a:t>
          </a:r>
          <a:r>
            <a:rPr kumimoji="1" lang="en-US" altLang="ja-JP" sz="1050">
              <a:latin typeface="ＭＳ Ｐゴシック" panose="020B0600070205080204" pitchFamily="50" charset="-128"/>
              <a:ea typeface="ＭＳ Ｐゴシック" panose="020B0600070205080204" pitchFamily="50" charset="-128"/>
            </a:rPr>
            <a:t>86,523</a:t>
          </a:r>
          <a:r>
            <a:rPr kumimoji="1" lang="ja-JP" altLang="en-US" sz="1050">
              <a:latin typeface="ＭＳ Ｐゴシック" panose="020B0600070205080204" pitchFamily="50" charset="-128"/>
              <a:ea typeface="ＭＳ Ｐゴシック" panose="020B0600070205080204" pitchFamily="50" charset="-128"/>
            </a:rPr>
            <a:t>千円の増加となった。</a:t>
          </a:r>
          <a:br>
            <a:rPr kumimoji="1" lang="en-US" altLang="ja-JP"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物件費は、釜石鵜住居復興スタジアム仮設施設整備事業（▲</a:t>
          </a:r>
          <a:r>
            <a:rPr kumimoji="1" lang="en-US" altLang="ja-JP" sz="1050">
              <a:latin typeface="ＭＳ Ｐゴシック" panose="020B0600070205080204" pitchFamily="50" charset="-128"/>
              <a:ea typeface="ＭＳ Ｐゴシック" panose="020B0600070205080204" pitchFamily="50" charset="-128"/>
            </a:rPr>
            <a:t>949,272</a:t>
          </a:r>
          <a:r>
            <a:rPr kumimoji="1" lang="ja-JP" altLang="en-US" sz="1050">
              <a:latin typeface="ＭＳ Ｐゴシック" panose="020B0600070205080204" pitchFamily="50" charset="-128"/>
              <a:ea typeface="ＭＳ Ｐゴシック" panose="020B0600070205080204" pitchFamily="50" charset="-128"/>
            </a:rPr>
            <a:t>千円）、地籍調査事業（▲</a:t>
          </a:r>
          <a:r>
            <a:rPr kumimoji="1" lang="en-US" altLang="ja-JP" sz="1050">
              <a:latin typeface="ＭＳ Ｐゴシック" panose="020B0600070205080204" pitchFamily="50" charset="-128"/>
              <a:ea typeface="ＭＳ Ｐゴシック" panose="020B0600070205080204" pitchFamily="50" charset="-128"/>
            </a:rPr>
            <a:t>84,248</a:t>
          </a:r>
          <a:r>
            <a:rPr kumimoji="1" lang="ja-JP" altLang="en-US" sz="1050">
              <a:latin typeface="ＭＳ Ｐゴシック" panose="020B0600070205080204" pitchFamily="50" charset="-128"/>
              <a:ea typeface="ＭＳ Ｐゴシック" panose="020B0600070205080204" pitchFamily="50" charset="-128"/>
            </a:rPr>
            <a:t>千円）、プレミアム商品券</a:t>
          </a:r>
          <a:r>
            <a:rPr kumimoji="1" lang="en-US" altLang="ja-JP" sz="1050">
              <a:latin typeface="ＭＳ Ｐゴシック" panose="020B0600070205080204" pitchFamily="50" charset="-128"/>
              <a:ea typeface="ＭＳ Ｐゴシック" panose="020B0600070205080204" pitchFamily="50" charset="-128"/>
            </a:rPr>
            <a:t>2019</a:t>
          </a:r>
          <a:r>
            <a:rPr kumimoji="1" lang="ja-JP" altLang="en-US" sz="1050">
              <a:latin typeface="ＭＳ Ｐゴシック" panose="020B0600070205080204" pitchFamily="50" charset="-128"/>
              <a:ea typeface="ＭＳ Ｐゴシック" panose="020B0600070205080204" pitchFamily="50" charset="-128"/>
            </a:rPr>
            <a:t>事業（▲</a:t>
          </a:r>
          <a:r>
            <a:rPr kumimoji="1" lang="en-US" altLang="ja-JP" sz="1050">
              <a:latin typeface="ＭＳ Ｐゴシック" panose="020B0600070205080204" pitchFamily="50" charset="-128"/>
              <a:ea typeface="ＭＳ Ｐゴシック" panose="020B0600070205080204" pitchFamily="50" charset="-128"/>
            </a:rPr>
            <a:t>83,467</a:t>
          </a:r>
          <a:r>
            <a:rPr kumimoji="1" lang="ja-JP" altLang="en-US" sz="1050">
              <a:latin typeface="ＭＳ Ｐゴシック" panose="020B0600070205080204" pitchFamily="50" charset="-128"/>
              <a:ea typeface="ＭＳ Ｐゴシック" panose="020B0600070205080204" pitchFamily="50" charset="-128"/>
            </a:rPr>
            <a:t>千円）などにより、物件費全体として</a:t>
          </a:r>
          <a:r>
            <a:rPr kumimoji="1" lang="en-US" altLang="ja-JP" sz="1050">
              <a:latin typeface="ＭＳ Ｐゴシック" panose="020B0600070205080204" pitchFamily="50" charset="-128"/>
              <a:ea typeface="ＭＳ Ｐゴシック" panose="020B0600070205080204" pitchFamily="50" charset="-128"/>
            </a:rPr>
            <a:t>982,256</a:t>
          </a:r>
          <a:r>
            <a:rPr kumimoji="1" lang="ja-JP" altLang="en-US" sz="1050">
              <a:latin typeface="ＭＳ Ｐゴシック" panose="020B0600070205080204" pitchFamily="50" charset="-128"/>
              <a:ea typeface="ＭＳ Ｐゴシック" panose="020B0600070205080204" pitchFamily="50" charset="-128"/>
            </a:rPr>
            <a:t>千円の減少となった。</a:t>
          </a:r>
          <a:br>
            <a:rPr kumimoji="1" lang="en-US" altLang="ja-JP"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この結果、前年度と比較して、人口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人当たり人件費・物件費等決算額は</a:t>
          </a:r>
          <a:r>
            <a:rPr kumimoji="1" lang="en-US" altLang="ja-JP" sz="1050">
              <a:latin typeface="ＭＳ Ｐゴシック" panose="020B0600070205080204" pitchFamily="50" charset="-128"/>
              <a:ea typeface="ＭＳ Ｐゴシック" panose="020B0600070205080204" pitchFamily="50" charset="-128"/>
            </a:rPr>
            <a:t>23,722</a:t>
          </a:r>
          <a:r>
            <a:rPr kumimoji="1" lang="ja-JP" altLang="en-US" sz="1050">
              <a:latin typeface="ＭＳ Ｐゴシック" panose="020B0600070205080204" pitchFamily="50" charset="-128"/>
              <a:ea typeface="ＭＳ Ｐゴシック" panose="020B0600070205080204" pitchFamily="50" charset="-128"/>
            </a:rPr>
            <a:t>円の減少となったものの、類似団体平均、全国平均及び岩手県平均を上回っている。近年は復旧・復興事業による施設の再建に伴う維持管理費が発生しているが、公共施設の集約化などにより、コスト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145227</xdr:rowOff>
    </xdr:from>
    <xdr:to>
      <xdr:col>23</xdr:col>
      <xdr:colOff>133350</xdr:colOff>
      <xdr:row>87</xdr:row>
      <xdr:rowOff>164581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889927"/>
          <a:ext cx="838200" cy="19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18714</xdr:rowOff>
    </xdr:from>
    <xdr:to>
      <xdr:col>19</xdr:col>
      <xdr:colOff>133350</xdr:colOff>
      <xdr:row>87</xdr:row>
      <xdr:rowOff>164581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763414"/>
          <a:ext cx="889000" cy="3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27583</xdr:rowOff>
    </xdr:from>
    <xdr:to>
      <xdr:col>15</xdr:col>
      <xdr:colOff>82550</xdr:colOff>
      <xdr:row>86</xdr:row>
      <xdr:rowOff>18714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600833"/>
          <a:ext cx="889000" cy="1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120089</xdr:rowOff>
    </xdr:from>
    <xdr:to>
      <xdr:col>11</xdr:col>
      <xdr:colOff>31750</xdr:colOff>
      <xdr:row>85</xdr:row>
      <xdr:rowOff>27583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21889"/>
          <a:ext cx="889000" cy="7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94427</xdr:rowOff>
    </xdr:from>
    <xdr:to>
      <xdr:col>23</xdr:col>
      <xdr:colOff>184150</xdr:colOff>
      <xdr:row>87</xdr:row>
      <xdr:rowOff>24577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8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66504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81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113781</xdr:rowOff>
    </xdr:from>
    <xdr:to>
      <xdr:col>19</xdr:col>
      <xdr:colOff>184150</xdr:colOff>
      <xdr:row>88</xdr:row>
      <xdr:rowOff>43931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50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28708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11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139364</xdr:rowOff>
    </xdr:from>
    <xdr:to>
      <xdr:col>15</xdr:col>
      <xdr:colOff>133350</xdr:colOff>
      <xdr:row>86</xdr:row>
      <xdr:rowOff>69514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7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54291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79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148233</xdr:rowOff>
    </xdr:from>
    <xdr:to>
      <xdr:col>11</xdr:col>
      <xdr:colOff>82550</xdr:colOff>
      <xdr:row>85</xdr:row>
      <xdr:rowOff>78383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63160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3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69289</xdr:rowOff>
    </xdr:from>
    <xdr:to>
      <xdr:col>7</xdr:col>
      <xdr:colOff>31750</xdr:colOff>
      <xdr:row>84</xdr:row>
      <xdr:rowOff>170889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155666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5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がみられたが、ほぼ横ばいと言える状況であり、類似団体の平均を下回っている。これは、退職者に占める給与が低めの職員の割合が例年と比較すると高く、給与が高額な職員の退職者の割合が低かったことにより変化が少なかったことが要因とみられる。</a:t>
          </a:r>
        </a:p>
        <a:p>
          <a:r>
            <a:rPr kumimoji="1" lang="ja-JP" altLang="en-US" sz="1300">
              <a:latin typeface="ＭＳ Ｐゴシック" panose="020B0600070205080204" pitchFamily="50" charset="-128"/>
              <a:ea typeface="ＭＳ Ｐゴシック" panose="020B0600070205080204" pitchFamily="50" charset="-128"/>
            </a:rPr>
            <a:t>　今後は人事評価制度の導入等による職務・職責に応じた構造への転換を進めるなど、給与体系の適正化に努める。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93134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430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83</xdr:row>
      <xdr:rowOff>12700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133350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296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42334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東日本大震災以降、復旧・復興事業の推進に多くの人員が充てられたことや、ラグビーワールドカップ</a:t>
          </a:r>
          <a:r>
            <a:rPr kumimoji="1" lang="en-US" altLang="ja-JP" sz="1200">
              <a:latin typeface="ＭＳ Ｐゴシック" panose="020B0600070205080204" pitchFamily="50" charset="-128"/>
              <a:ea typeface="ＭＳ Ｐゴシック" panose="020B0600070205080204" pitchFamily="50" charset="-128"/>
            </a:rPr>
            <a:t>2019</a:t>
          </a:r>
          <a:r>
            <a:rPr kumimoji="1" lang="ja-JP" altLang="en-US" sz="1200">
              <a:latin typeface="ＭＳ Ｐゴシック" panose="020B0600070205080204" pitchFamily="50" charset="-128"/>
              <a:ea typeface="ＭＳ Ｐゴシック" panose="020B0600070205080204" pitchFamily="50" charset="-128"/>
            </a:rPr>
            <a:t>開催に向け人員が充てられたことと当市の人口減少が相俟って、近年は類似団体平均及び岩手県平均を上回る状況が続いている。</a:t>
          </a:r>
        </a:p>
        <a:p>
          <a:r>
            <a:rPr kumimoji="1" lang="ja-JP" altLang="en-US" sz="1200">
              <a:latin typeface="ＭＳ Ｐゴシック" panose="020B0600070205080204" pitchFamily="50" charset="-128"/>
              <a:ea typeface="ＭＳ Ｐゴシック" panose="020B0600070205080204" pitchFamily="50" charset="-128"/>
            </a:rPr>
            <a:t>　今後は、復興事業収束後の業務量を見据えた計画的な採用を進めるほか、新市庁舎の建設を契機に、各種システム、</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の推進による業務の効率化を図るほか、業務の見直しを進める。また大型施設等の管理は民間への委託を進めるなことなどにより人員の削減に務めるほか、人員が削減されても業務の遂行に耐えうる体制づく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118654</xdr:rowOff>
    </xdr:from>
    <xdr:to>
      <xdr:col>81</xdr:col>
      <xdr:colOff>44450</xdr:colOff>
      <xdr:row>65</xdr:row>
      <xdr:rowOff>23041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091454"/>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23041</xdr:rowOff>
    </xdr:from>
    <xdr:to>
      <xdr:col>77</xdr:col>
      <xdr:colOff>44450</xdr:colOff>
      <xdr:row>65</xdr:row>
      <xdr:rowOff>71301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1672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38553</xdr:rowOff>
    </xdr:from>
    <xdr:to>
      <xdr:col>72</xdr:col>
      <xdr:colOff>203200</xdr:colOff>
      <xdr:row>65</xdr:row>
      <xdr:rowOff>71301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18280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92801</xdr:rowOff>
    </xdr:from>
    <xdr:to>
      <xdr:col>68</xdr:col>
      <xdr:colOff>152400</xdr:colOff>
      <xdr:row>65</xdr:row>
      <xdr:rowOff>38553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65601"/>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67854</xdr:rowOff>
    </xdr:from>
    <xdr:to>
      <xdr:col>81</xdr:col>
      <xdr:colOff>95250</xdr:colOff>
      <xdr:row>64</xdr:row>
      <xdr:rowOff>169454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39931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143691</xdr:rowOff>
    </xdr:from>
    <xdr:to>
      <xdr:col>77</xdr:col>
      <xdr:colOff>95250</xdr:colOff>
      <xdr:row>65</xdr:row>
      <xdr:rowOff>73841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58618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20501</xdr:rowOff>
    </xdr:from>
    <xdr:to>
      <xdr:col>73</xdr:col>
      <xdr:colOff>44450</xdr:colOff>
      <xdr:row>65</xdr:row>
      <xdr:rowOff>122101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106878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159203</xdr:rowOff>
    </xdr:from>
    <xdr:to>
      <xdr:col>68</xdr:col>
      <xdr:colOff>203200</xdr:colOff>
      <xdr:row>65</xdr:row>
      <xdr:rowOff>89353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1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74130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2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42001</xdr:rowOff>
    </xdr:from>
    <xdr:to>
      <xdr:col>64</xdr:col>
      <xdr:colOff>152400</xdr:colOff>
      <xdr:row>64</xdr:row>
      <xdr:rowOff>143601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128378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10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過疎対策事業債の償還開始（</a:t>
          </a:r>
          <a:r>
            <a:rPr kumimoji="1" lang="en-US" altLang="ja-JP" sz="1300">
              <a:latin typeface="ＭＳ Ｐゴシック" panose="020B0600070205080204" pitchFamily="50" charset="-128"/>
              <a:ea typeface="ＭＳ Ｐゴシック" panose="020B0600070205080204" pitchFamily="50" charset="-128"/>
            </a:rPr>
            <a:t>478,392</a:t>
          </a:r>
          <a:r>
            <a:rPr kumimoji="1" lang="ja-JP" altLang="en-US" sz="1300">
              <a:latin typeface="ＭＳ Ｐゴシック" panose="020B0600070205080204" pitchFamily="50" charset="-128"/>
              <a:ea typeface="ＭＳ Ｐゴシック" panose="020B0600070205080204" pitchFamily="50" charset="-128"/>
            </a:rPr>
            <a:t>千円）等に伴い、元利償還金の額が増加したこと、また特定財源である公営住宅使用料の額が減少（△</a:t>
          </a:r>
          <a:r>
            <a:rPr kumimoji="1" lang="en-US" altLang="ja-JP" sz="1300">
              <a:latin typeface="ＭＳ Ｐゴシック" panose="020B0600070205080204" pitchFamily="50" charset="-128"/>
              <a:ea typeface="ＭＳ Ｐゴシック" panose="020B0600070205080204" pitchFamily="50" charset="-128"/>
            </a:rPr>
            <a:t>20,752</a:t>
          </a:r>
          <a:r>
            <a:rPr kumimoji="1" lang="ja-JP" altLang="en-US" sz="1300">
              <a:latin typeface="ＭＳ Ｐゴシック" panose="020B0600070205080204" pitchFamily="50" charset="-128"/>
              <a:ea typeface="ＭＳ Ｐゴシック" panose="020B0600070205080204" pitchFamily="50" charset="-128"/>
            </a:rPr>
            <a:t>千円）したことなどから、単年度比率が</a:t>
          </a:r>
          <a:r>
            <a:rPr kumimoji="1" lang="en-US" altLang="ja-JP" sz="1300">
              <a:latin typeface="ＭＳ Ｐゴシック" panose="020B0600070205080204" pitchFamily="50" charset="-128"/>
              <a:ea typeface="ＭＳ Ｐゴシック" panose="020B0600070205080204" pitchFamily="50" charset="-128"/>
            </a:rPr>
            <a:t>15.7%→16.9%</a:t>
          </a:r>
          <a:r>
            <a:rPr kumimoji="1" lang="ja-JP" altLang="en-US" sz="1300">
              <a:latin typeface="ＭＳ Ｐゴシック" panose="020B0600070205080204" pitchFamily="50" charset="-128"/>
              <a:ea typeface="ＭＳ Ｐゴシック" panose="020B0600070205080204" pitchFamily="50" charset="-128"/>
            </a:rPr>
            <a:t>に増加したことに伴い、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年平均値も</a:t>
          </a:r>
          <a:r>
            <a:rPr kumimoji="1" lang="en-US" altLang="ja-JP" sz="1300">
              <a:latin typeface="ＭＳ Ｐゴシック" panose="020B0600070205080204" pitchFamily="50" charset="-128"/>
              <a:ea typeface="ＭＳ Ｐゴシック" panose="020B0600070205080204" pitchFamily="50" charset="-128"/>
            </a:rPr>
            <a:t>14.6%→15.8%</a:t>
          </a:r>
          <a:r>
            <a:rPr kumimoji="1" lang="ja-JP" altLang="en-US" sz="1300">
              <a:latin typeface="ＭＳ Ｐゴシック" panose="020B0600070205080204" pitchFamily="50" charset="-128"/>
              <a:ea typeface="ＭＳ Ｐゴシック" panose="020B0600070205080204" pitchFamily="50" charset="-128"/>
            </a:rPr>
            <a:t>に増加しており、類似団体平均、全国平均及び岩手県平均を上回っている。</a:t>
          </a:r>
        </a:p>
        <a:p>
          <a:r>
            <a:rPr kumimoji="1" lang="ja-JP" altLang="en-US" sz="1300">
              <a:latin typeface="ＭＳ Ｐゴシック" panose="020B0600070205080204" pitchFamily="50" charset="-128"/>
              <a:ea typeface="ＭＳ Ｐゴシック" panose="020B0600070205080204" pitchFamily="50" charset="-128"/>
            </a:rPr>
            <a:t>　近年は公共施設等の建設など、大規模な市債発行を行っていることから、今後は事業計画の整理や縮減を図りつつ、公営企業債の元利償還に対する繰入金などの抑制に努める。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126492</xdr:rowOff>
    </xdr:from>
    <xdr:to>
      <xdr:col>81</xdr:col>
      <xdr:colOff>44450</xdr:colOff>
      <xdr:row>45</xdr:row>
      <xdr:rowOff>70866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67029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1016</xdr:rowOff>
    </xdr:from>
    <xdr:to>
      <xdr:col>77</xdr:col>
      <xdr:colOff>44450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5448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124206</xdr:rowOff>
    </xdr:from>
    <xdr:to>
      <xdr:col>72</xdr:col>
      <xdr:colOff>203200</xdr:colOff>
      <xdr:row>44</xdr:row>
      <xdr:rowOff>1016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4965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124206</xdr:rowOff>
    </xdr:from>
    <xdr:to>
      <xdr:col>68</xdr:col>
      <xdr:colOff>152400</xdr:colOff>
      <xdr:row>43</xdr:row>
      <xdr:rowOff>153162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4965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20066</xdr:rowOff>
    </xdr:from>
    <xdr:to>
      <xdr:col>81</xdr:col>
      <xdr:colOff>95250</xdr:colOff>
      <xdr:row>45</xdr:row>
      <xdr:rowOff>121666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87393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6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75692</xdr:rowOff>
    </xdr:from>
    <xdr:to>
      <xdr:col>77</xdr:col>
      <xdr:colOff>95250</xdr:colOff>
      <xdr:row>45</xdr:row>
      <xdr:rowOff>5842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162069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70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73406</xdr:rowOff>
    </xdr:from>
    <xdr:to>
      <xdr:col>68</xdr:col>
      <xdr:colOff>203200</xdr:colOff>
      <xdr:row>44</xdr:row>
      <xdr:rowOff>3556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159783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102362</xdr:rowOff>
    </xdr:from>
    <xdr:to>
      <xdr:col>64</xdr:col>
      <xdr:colOff>152400</xdr:colOff>
      <xdr:row>44</xdr:row>
      <xdr:rowOff>32512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17289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減債基金を活用し、公営住宅建設事業債等の繰上償還を実施したため、将来負担比率を算出する式の分子となる将来負担額が減少（</a:t>
          </a:r>
          <a:r>
            <a:rPr kumimoji="1" lang="en-US" altLang="ja-JP" sz="1100">
              <a:latin typeface="ＭＳ Ｐゴシック" panose="020B0600070205080204" pitchFamily="50" charset="-128"/>
              <a:ea typeface="ＭＳ Ｐゴシック" panose="020B0600070205080204" pitchFamily="50" charset="-128"/>
            </a:rPr>
            <a:t>5,139,347</a:t>
          </a:r>
          <a:r>
            <a:rPr kumimoji="1" lang="ja-JP" altLang="en-US" sz="1100">
              <a:latin typeface="ＭＳ Ｐゴシック" panose="020B0600070205080204" pitchFamily="50" charset="-128"/>
              <a:ea typeface="ＭＳ Ｐゴシック" panose="020B0600070205080204" pitchFamily="50" charset="-128"/>
            </a:rPr>
            <a:t>千円）し、分子全体においては、</a:t>
          </a:r>
          <a:r>
            <a:rPr kumimoji="1" lang="en-US" altLang="ja-JP" sz="1100">
              <a:latin typeface="ＭＳ Ｐゴシック" panose="020B0600070205080204" pitchFamily="50" charset="-128"/>
              <a:ea typeface="ＭＳ Ｐゴシック" panose="020B0600070205080204" pitchFamily="50" charset="-128"/>
            </a:rPr>
            <a:t>490,911</a:t>
          </a:r>
          <a:r>
            <a:rPr kumimoji="1" lang="ja-JP" altLang="en-US" sz="1100">
              <a:latin typeface="ＭＳ Ｐゴシック" panose="020B0600070205080204" pitchFamily="50" charset="-128"/>
              <a:ea typeface="ＭＳ Ｐゴシック" panose="020B0600070205080204" pitchFamily="50" charset="-128"/>
            </a:rPr>
            <a:t>千円の減少となった。この結果、充当可能財源等が将来負担額を超えたため、将来負担比率は数値なしとなった。</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充当可能財源等が将来負担額を超えたのは、東日本大震災の復旧・復興事業に係る震災復興特別交付税の精算金を多く含む財政調整基金が充当可能基金を押し上げているためである。今後は税収等も人口減少等により伸び悩みが避けられないことから、地方債や義務的経費の削減など財政健全化を図り、比率の上昇の抑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94234</xdr:rowOff>
    </xdr:from>
    <xdr:to>
      <xdr:col>72</xdr:col>
      <xdr:colOff>203200</xdr:colOff>
      <xdr:row>14</xdr:row>
      <xdr:rowOff>117881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494534"/>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83134</xdr:rowOff>
    </xdr:from>
    <xdr:to>
      <xdr:col>68</xdr:col>
      <xdr:colOff>152400</xdr:colOff>
      <xdr:row>14</xdr:row>
      <xdr:rowOff>94234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483434"/>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67081</xdr:rowOff>
    </xdr:from>
    <xdr:to>
      <xdr:col>73</xdr:col>
      <xdr:colOff>44450</xdr:colOff>
      <xdr:row>14</xdr:row>
      <xdr:rowOff>168681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7408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3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43434</xdr:rowOff>
    </xdr:from>
    <xdr:to>
      <xdr:col>68</xdr:col>
      <xdr:colOff>203200</xdr:colOff>
      <xdr:row>14</xdr:row>
      <xdr:rowOff>145034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155211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32334</xdr:rowOff>
    </xdr:from>
    <xdr:to>
      <xdr:col>64</xdr:col>
      <xdr:colOff>152400</xdr:colOff>
      <xdr:row>14</xdr:row>
      <xdr:rowOff>133934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144111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0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岩手県釜石市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32,176
31,923
440.35
42,192,290
41,289,541
491,364
10,548,393
20,615,121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経常経費充当一般財源の人件費は、コロナ関連業務等の臨時的な人員配置等の影響に伴い一時的に減少したため、経常収支比率は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平均と同数値になっているものの、今後も、直営で運営している施設に対する職員配置の見直しを行い、施設の統廃合を含め、民間への委託や効果的な職員体制の構築を図り、市民ニーズを反映した組織体制に基づき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117475</xdr:rowOff>
    </xdr:from>
    <xdr:to>
      <xdr:col>24</xdr:col>
      <xdr:colOff>25400</xdr:colOff>
      <xdr:row>39</xdr:row>
      <xdr:rowOff>3175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46112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98425</xdr:rowOff>
    </xdr:from>
    <xdr:to>
      <xdr:col>19</xdr:col>
      <xdr:colOff>187325</xdr:colOff>
      <xdr:row>39</xdr:row>
      <xdr:rowOff>3175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6135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98425</xdr:rowOff>
    </xdr:from>
    <xdr:to>
      <xdr:col>15</xdr:col>
      <xdr:colOff>98425</xdr:colOff>
      <xdr:row>39</xdr:row>
      <xdr:rowOff>98425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6135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50800</xdr:rowOff>
    </xdr:from>
    <xdr:to>
      <xdr:col>11</xdr:col>
      <xdr:colOff>9525</xdr:colOff>
      <xdr:row>39</xdr:row>
      <xdr:rowOff>98425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737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123825</xdr:rowOff>
    </xdr:from>
    <xdr:to>
      <xdr:col>20</xdr:col>
      <xdr:colOff>38100</xdr:colOff>
      <xdr:row>39</xdr:row>
      <xdr:rowOff>53975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38752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72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47625</xdr:rowOff>
    </xdr:from>
    <xdr:to>
      <xdr:col>15</xdr:col>
      <xdr:colOff>149225</xdr:colOff>
      <xdr:row>38</xdr:row>
      <xdr:rowOff>149225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134002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47625</xdr:rowOff>
    </xdr:from>
    <xdr:to>
      <xdr:col>11</xdr:col>
      <xdr:colOff>60325</xdr:colOff>
      <xdr:row>39</xdr:row>
      <xdr:rowOff>149225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134002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0</xdr:rowOff>
    </xdr:from>
    <xdr:to>
      <xdr:col>6</xdr:col>
      <xdr:colOff>171450</xdr:colOff>
      <xdr:row>39</xdr:row>
      <xdr:rowOff>101600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86377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釜石鵜住居復興スタジアム仮設施設整備事業（△</a:t>
          </a:r>
          <a:r>
            <a:rPr kumimoji="1" lang="en-US" altLang="ja-JP" sz="1300">
              <a:latin typeface="ＭＳ Ｐゴシック" panose="020B0600070205080204" pitchFamily="50" charset="-128"/>
              <a:ea typeface="ＭＳ Ｐゴシック" panose="020B0600070205080204" pitchFamily="50" charset="-128"/>
            </a:rPr>
            <a:t>949,272</a:t>
          </a:r>
          <a:r>
            <a:rPr kumimoji="1" lang="ja-JP" altLang="en-US" sz="1300">
              <a:latin typeface="ＭＳ Ｐゴシック" panose="020B0600070205080204" pitchFamily="50" charset="-128"/>
              <a:ea typeface="ＭＳ Ｐゴシック" panose="020B0600070205080204" pitchFamily="50" charset="-128"/>
            </a:rPr>
            <a:t>千円）、地籍調査事業（△</a:t>
          </a:r>
          <a:r>
            <a:rPr kumimoji="1" lang="en-US" altLang="ja-JP" sz="1300">
              <a:latin typeface="ＭＳ Ｐゴシック" panose="020B0600070205080204" pitchFamily="50" charset="-128"/>
              <a:ea typeface="ＭＳ Ｐゴシック" panose="020B0600070205080204" pitchFamily="50" charset="-128"/>
            </a:rPr>
            <a:t>84,248</a:t>
          </a:r>
          <a:r>
            <a:rPr kumimoji="1" lang="ja-JP" altLang="en-US" sz="1300">
              <a:latin typeface="ＭＳ Ｐゴシック" panose="020B0600070205080204" pitchFamily="50" charset="-128"/>
              <a:ea typeface="ＭＳ Ｐゴシック" panose="020B0600070205080204" pitchFamily="50" charset="-128"/>
            </a:rPr>
            <a:t>千円）の減少などにより、物件費全体としては、</a:t>
          </a:r>
          <a:r>
            <a:rPr kumimoji="1" lang="en-US" altLang="ja-JP" sz="1300">
              <a:latin typeface="ＭＳ Ｐゴシック" panose="020B0600070205080204" pitchFamily="50" charset="-128"/>
              <a:ea typeface="ＭＳ Ｐゴシック" panose="020B0600070205080204" pitchFamily="50" charset="-128"/>
            </a:rPr>
            <a:t>982,256</a:t>
          </a:r>
          <a:r>
            <a:rPr kumimoji="1" lang="ja-JP" altLang="en-US" sz="1300">
              <a:latin typeface="ＭＳ Ｐゴシック" panose="020B0600070205080204" pitchFamily="50" charset="-128"/>
              <a:ea typeface="ＭＳ Ｐゴシック" panose="020B0600070205080204" pitchFamily="50" charset="-128"/>
            </a:rPr>
            <a:t>千円の減少となったものの、経常経費充当一般財源の物件費は、前年度比</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％の増加となっているため、経常収支比率は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ポイントの増加となった。これは、復旧・復興事業により設置した施設の維持管理費が膨らんでいるためであり、公共施設の集約化などにより、コスト削減に努める。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70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165100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149860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09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生活支援給付金事業（</a:t>
          </a:r>
          <a:r>
            <a:rPr kumimoji="1" lang="en-US" altLang="ja-JP" sz="1100">
              <a:latin typeface="ＭＳ Ｐゴシック" panose="020B0600070205080204" pitchFamily="50" charset="-128"/>
              <a:ea typeface="ＭＳ Ｐゴシック" panose="020B0600070205080204" pitchFamily="50" charset="-128"/>
            </a:rPr>
            <a:t>62,490</a:t>
          </a:r>
          <a:r>
            <a:rPr kumimoji="1" lang="ja-JP" altLang="en-US" sz="1100">
              <a:latin typeface="ＭＳ Ｐゴシック" panose="020B0600070205080204" pitchFamily="50" charset="-128"/>
              <a:ea typeface="ＭＳ Ｐゴシック" panose="020B0600070205080204" pitchFamily="50" charset="-128"/>
            </a:rPr>
            <a:t>千円）、ひとり親世帯臨時特別給付金事業（</a:t>
          </a:r>
          <a:r>
            <a:rPr kumimoji="1" lang="en-US" altLang="ja-JP" sz="1100">
              <a:latin typeface="ＭＳ Ｐゴシック" panose="020B0600070205080204" pitchFamily="50" charset="-128"/>
              <a:ea typeface="ＭＳ Ｐゴシック" panose="020B0600070205080204" pitchFamily="50" charset="-128"/>
            </a:rPr>
            <a:t>49,690</a:t>
          </a:r>
          <a:r>
            <a:rPr kumimoji="1" lang="ja-JP" altLang="en-US" sz="1100">
              <a:latin typeface="ＭＳ Ｐゴシック" panose="020B0600070205080204" pitchFamily="50" charset="-128"/>
              <a:ea typeface="ＭＳ Ｐゴシック" panose="020B0600070205080204" pitchFamily="50" charset="-128"/>
            </a:rPr>
            <a:t>千円）の増加、生活保護費（△</a:t>
          </a:r>
          <a:r>
            <a:rPr kumimoji="1" lang="en-US" altLang="ja-JP" sz="1100">
              <a:latin typeface="ＭＳ Ｐゴシック" panose="020B0600070205080204" pitchFamily="50" charset="-128"/>
              <a:ea typeface="ＭＳ Ｐゴシック" panose="020B0600070205080204" pitchFamily="50" charset="-128"/>
            </a:rPr>
            <a:t>67,056</a:t>
          </a:r>
          <a:r>
            <a:rPr kumimoji="1" lang="ja-JP" altLang="en-US" sz="1100">
              <a:latin typeface="ＭＳ Ｐゴシック" panose="020B0600070205080204" pitchFamily="50" charset="-128"/>
              <a:ea typeface="ＭＳ Ｐゴシック" panose="020B0600070205080204" pitchFamily="50" charset="-128"/>
            </a:rPr>
            <a:t>千円）の減少などにより、扶助費全体として</a:t>
          </a:r>
          <a:r>
            <a:rPr kumimoji="1" lang="en-US" altLang="ja-JP" sz="1100">
              <a:latin typeface="ＭＳ Ｐゴシック" panose="020B0600070205080204" pitchFamily="50" charset="-128"/>
              <a:ea typeface="ＭＳ Ｐゴシック" panose="020B0600070205080204" pitchFamily="50" charset="-128"/>
            </a:rPr>
            <a:t>7,288</a:t>
          </a:r>
          <a:r>
            <a:rPr kumimoji="1" lang="ja-JP" altLang="en-US" sz="1100">
              <a:latin typeface="ＭＳ Ｐゴシック" panose="020B0600070205080204" pitchFamily="50" charset="-128"/>
              <a:ea typeface="ＭＳ Ｐゴシック" panose="020B0600070205080204" pitchFamily="50" charset="-128"/>
            </a:rPr>
            <a:t>千円の増額となっているものの、経常経費充当一般財源の扶助費は、前年度比</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％の減少となったため、経常収支比率は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の減少となった。類似団体平均と岩手県平均を下回っているものの、今後は、市単独の医療給付費の増加なども見込まれるため、各種手当への特別加算などの見直しを進めていくことで財政負担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57</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5812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777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167822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45357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166007</xdr:rowOff>
    </xdr:from>
    <xdr:to>
      <xdr:col>6</xdr:col>
      <xdr:colOff>171450</xdr:colOff>
      <xdr:row>58</xdr:row>
      <xdr:rowOff>96157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80934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介護保険事業会計繰出金（</a:t>
          </a:r>
          <a:r>
            <a:rPr kumimoji="1" lang="en-US" altLang="ja-JP" sz="1200">
              <a:latin typeface="ＭＳ Ｐゴシック" panose="020B0600070205080204" pitchFamily="50" charset="-128"/>
              <a:ea typeface="ＭＳ Ｐゴシック" panose="020B0600070205080204" pitchFamily="50" charset="-128"/>
            </a:rPr>
            <a:t>59,121</a:t>
          </a:r>
          <a:r>
            <a:rPr kumimoji="1" lang="ja-JP" altLang="en-US" sz="1200">
              <a:latin typeface="ＭＳ Ｐゴシック" panose="020B0600070205080204" pitchFamily="50" charset="-128"/>
              <a:ea typeface="ＭＳ Ｐゴシック" panose="020B0600070205080204" pitchFamily="50" charset="-128"/>
            </a:rPr>
            <a:t>千円）、後期高齢者医療事業会計繰出金（</a:t>
          </a:r>
          <a:r>
            <a:rPr kumimoji="1" lang="en-US" altLang="ja-JP" sz="1200">
              <a:latin typeface="ＭＳ Ｐゴシック" panose="020B0600070205080204" pitchFamily="50" charset="-128"/>
              <a:ea typeface="ＭＳ Ｐゴシック" panose="020B0600070205080204" pitchFamily="50" charset="-128"/>
            </a:rPr>
            <a:t>52,849</a:t>
          </a:r>
          <a:r>
            <a:rPr kumimoji="1" lang="ja-JP" altLang="en-US" sz="1200">
              <a:latin typeface="ＭＳ Ｐゴシック" panose="020B0600070205080204" pitchFamily="50" charset="-128"/>
              <a:ea typeface="ＭＳ Ｐゴシック" panose="020B0600070205080204" pitchFamily="50" charset="-128"/>
            </a:rPr>
            <a:t>千円）の増加などにより、繰出金全体として</a:t>
          </a:r>
          <a:r>
            <a:rPr kumimoji="1" lang="en-US" altLang="ja-JP" sz="1200">
              <a:latin typeface="ＭＳ Ｐゴシック" panose="020B0600070205080204" pitchFamily="50" charset="-128"/>
              <a:ea typeface="ＭＳ Ｐゴシック" panose="020B0600070205080204" pitchFamily="50" charset="-128"/>
            </a:rPr>
            <a:t>136,404</a:t>
          </a:r>
          <a:r>
            <a:rPr kumimoji="1" lang="ja-JP" altLang="en-US" sz="1200">
              <a:latin typeface="ＭＳ Ｐゴシック" panose="020B0600070205080204" pitchFamily="50" charset="-128"/>
              <a:ea typeface="ＭＳ Ｐゴシック" panose="020B0600070205080204" pitchFamily="50" charset="-128"/>
            </a:rPr>
            <a:t>千円の増加となった。経常経費充当一般財源の繰出金は、前年度比</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％の増加となり、その他の経常収支比率は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加となった。類似団体平均、全国平均及び岩手県平均を上回っている。今後も各事業会計の赤字補てん的な繰出金の増加が懸念されることから、事業計画の整理や縮減を図りつつ、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90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58420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73660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特別定額給付金給付事業（</a:t>
          </a:r>
          <a:r>
            <a:rPr kumimoji="1" lang="en-US" altLang="ja-JP" sz="1300">
              <a:latin typeface="ＭＳ Ｐゴシック" panose="020B0600070205080204" pitchFamily="50" charset="-128"/>
              <a:ea typeface="ＭＳ Ｐゴシック" panose="020B0600070205080204" pitchFamily="50" charset="-128"/>
            </a:rPr>
            <a:t>3,246,000</a:t>
          </a:r>
          <a:r>
            <a:rPr kumimoji="1" lang="ja-JP" altLang="en-US" sz="1300">
              <a:latin typeface="ＭＳ Ｐゴシック" panose="020B0600070205080204" pitchFamily="50" charset="-128"/>
              <a:ea typeface="ＭＳ Ｐゴシック" panose="020B0600070205080204" pitchFamily="50" charset="-128"/>
            </a:rPr>
            <a:t>千円）、復興関係事務費（国庫返還等）（</a:t>
          </a:r>
          <a:r>
            <a:rPr kumimoji="1" lang="en-US" altLang="ja-JP" sz="1300">
              <a:latin typeface="ＭＳ Ｐゴシック" panose="020B0600070205080204" pitchFamily="50" charset="-128"/>
              <a:ea typeface="ＭＳ Ｐゴシック" panose="020B0600070205080204" pitchFamily="50" charset="-128"/>
            </a:rPr>
            <a:t>2,517,629</a:t>
          </a:r>
          <a:r>
            <a:rPr kumimoji="1" lang="ja-JP" altLang="en-US" sz="1300">
              <a:latin typeface="ＭＳ Ｐゴシック" panose="020B0600070205080204" pitchFamily="50" charset="-128"/>
              <a:ea typeface="ＭＳ Ｐゴシック" panose="020B0600070205080204" pitchFamily="50" charset="-128"/>
            </a:rPr>
            <a:t>千円）の増加などにより、補助費等全体として</a:t>
          </a:r>
          <a:r>
            <a:rPr kumimoji="1" lang="en-US" altLang="ja-JP" sz="1300">
              <a:latin typeface="ＭＳ Ｐゴシック" panose="020B0600070205080204" pitchFamily="50" charset="-128"/>
              <a:ea typeface="ＭＳ Ｐゴシック" panose="020B0600070205080204" pitchFamily="50" charset="-128"/>
            </a:rPr>
            <a:t>3,913,090</a:t>
          </a:r>
          <a:r>
            <a:rPr kumimoji="1" lang="ja-JP" altLang="en-US" sz="1300">
              <a:latin typeface="ＭＳ Ｐゴシック" panose="020B0600070205080204" pitchFamily="50" charset="-128"/>
              <a:ea typeface="ＭＳ Ｐゴシック" panose="020B0600070205080204" pitchFamily="50" charset="-128"/>
            </a:rPr>
            <a:t>千円の増加となった。経常経費充当一般財源の補助費等は、前年度比</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％増加し、経常収支比率は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ポイントの増加となった。類似団体平均、全国平均及び岩手県平均を上回っていることから、補助金及び負担金を伴う事業の見直しを行い、コスト削減に努める。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729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129286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101854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133858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45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近年、震災復旧復興に伴う大型の整備事業が集中したため、元利償還金が膨らんでいることから、公債費に係る経常収支比率は類似団体平均を</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ポイント上回っている。このため、令和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年度において公営住宅建設事業債等の繰上げ償還を実施し、数値改善に努めている。</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年度に釜石市中期財政計画（令和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年度）を策定し、令和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年度から市債発行額を元金償還額の</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％以下にすることで、公債費抑制を図る計画であり、今後、事業計画の整理や縮減を図りつつ、抑制に努める。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50800</xdr:rowOff>
    </xdr:from>
    <xdr:to>
      <xdr:col>24</xdr:col>
      <xdr:colOff>25400</xdr:colOff>
      <xdr:row>80</xdr:row>
      <xdr:rowOff>96520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76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100330</xdr:rowOff>
    </xdr:from>
    <xdr:to>
      <xdr:col>19</xdr:col>
      <xdr:colOff>187325</xdr:colOff>
      <xdr:row>80</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644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100330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58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39370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45720</xdr:rowOff>
    </xdr:from>
    <xdr:to>
      <xdr:col>24</xdr:col>
      <xdr:colOff>76200</xdr:colOff>
      <xdr:row>80</xdr:row>
      <xdr:rowOff>147320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17797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0</xdr:rowOff>
    </xdr:from>
    <xdr:to>
      <xdr:col>20</xdr:col>
      <xdr:colOff>38100</xdr:colOff>
      <xdr:row>80</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86377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49530</xdr:rowOff>
    </xdr:from>
    <xdr:to>
      <xdr:col>15</xdr:col>
      <xdr:colOff>149225</xdr:colOff>
      <xdr:row>79</xdr:row>
      <xdr:rowOff>151130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ついては、職員配置の見直しや、民間への委託化など、市民ニーズを反映した組織体制に基づき、削減に努める。物件費については、引き続き削減に努める。扶助費については、各種手当の見直しなど財政負担の抑制を図る。補助費等については、補助金など交付基準等の見直しや廃止を行い削減に努める。その他については、特に公営企業に対する負担金について、繰出基準に基づく厳密な繰出や公営企業会計の経営計画見直しによる料金の適正化など、経営の効率化を踏まえて負担金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49276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6293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85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94996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85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94996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63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岩手県釜石市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54659</xdr:rowOff>
    </xdr:from>
    <xdr:to>
      <xdr:col>29</xdr:col>
      <xdr:colOff>127000</xdr:colOff>
      <xdr:row>12</xdr:row>
      <xdr:rowOff>58937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159684"/>
          <a:ext cx="6477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54659</xdr:rowOff>
    </xdr:from>
    <xdr:to>
      <xdr:col>26</xdr:col>
      <xdr:colOff>50800</xdr:colOff>
      <xdr:row>12</xdr:row>
      <xdr:rowOff>125443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159684"/>
          <a:ext cx="698500" cy="7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125443</xdr:rowOff>
    </xdr:from>
    <xdr:to>
      <xdr:col>22</xdr:col>
      <xdr:colOff>114300</xdr:colOff>
      <xdr:row>13</xdr:row>
      <xdr:rowOff>59754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230468"/>
          <a:ext cx="698500" cy="10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59754</xdr:rowOff>
    </xdr:from>
    <xdr:to>
      <xdr:col>18</xdr:col>
      <xdr:colOff>177800</xdr:colOff>
      <xdr:row>13</xdr:row>
      <xdr:rowOff>137233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36229"/>
          <a:ext cx="698500" cy="77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8137</xdr:rowOff>
    </xdr:from>
    <xdr:to>
      <xdr:col>29</xdr:col>
      <xdr:colOff>177800</xdr:colOff>
      <xdr:row>12</xdr:row>
      <xdr:rowOff>109737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1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24664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5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3859</xdr:rowOff>
    </xdr:from>
    <xdr:to>
      <xdr:col>26</xdr:col>
      <xdr:colOff>101600</xdr:colOff>
      <xdr:row>12</xdr:row>
      <xdr:rowOff>105459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0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115636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7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74643</xdr:rowOff>
    </xdr:from>
    <xdr:to>
      <xdr:col>22</xdr:col>
      <xdr:colOff>165100</xdr:colOff>
      <xdr:row>13</xdr:row>
      <xdr:rowOff>4793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17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14970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94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8954</xdr:rowOff>
    </xdr:from>
    <xdr:to>
      <xdr:col>19</xdr:col>
      <xdr:colOff>38100</xdr:colOff>
      <xdr:row>13</xdr:row>
      <xdr:rowOff>110554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28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120731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86433</xdr:rowOff>
    </xdr:from>
    <xdr:to>
      <xdr:col>15</xdr:col>
      <xdr:colOff>101600</xdr:colOff>
      <xdr:row>14</xdr:row>
      <xdr:rowOff>16583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6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26760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127937</xdr:rowOff>
    </xdr:from>
    <xdr:to>
      <xdr:col>29</xdr:col>
      <xdr:colOff>127000</xdr:colOff>
      <xdr:row>34</xdr:row>
      <xdr:rowOff>252204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395387"/>
          <a:ext cx="647700" cy="12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252204</xdr:rowOff>
    </xdr:from>
    <xdr:to>
      <xdr:col>26</xdr:col>
      <xdr:colOff>50800</xdr:colOff>
      <xdr:row>34</xdr:row>
      <xdr:rowOff>324807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19654"/>
          <a:ext cx="698500" cy="72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324807</xdr:rowOff>
    </xdr:from>
    <xdr:to>
      <xdr:col>22</xdr:col>
      <xdr:colOff>114300</xdr:colOff>
      <xdr:row>35</xdr:row>
      <xdr:rowOff>102129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592257"/>
          <a:ext cx="698500" cy="12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102129</xdr:rowOff>
    </xdr:from>
    <xdr:to>
      <xdr:col>18</xdr:col>
      <xdr:colOff>177800</xdr:colOff>
      <xdr:row>35</xdr:row>
      <xdr:rowOff>187030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12479"/>
          <a:ext cx="698500" cy="8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77137</xdr:rowOff>
    </xdr:from>
    <xdr:to>
      <xdr:col>29</xdr:col>
      <xdr:colOff>177800</xdr:colOff>
      <xdr:row>34</xdr:row>
      <xdr:rowOff>178737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4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328614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5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201404</xdr:rowOff>
    </xdr:from>
    <xdr:to>
      <xdr:col>26</xdr:col>
      <xdr:colOff>101600</xdr:colOff>
      <xdr:row>34</xdr:row>
      <xdr:rowOff>303005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6885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313181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3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274007</xdr:rowOff>
    </xdr:from>
    <xdr:to>
      <xdr:col>22</xdr:col>
      <xdr:colOff>165100</xdr:colOff>
      <xdr:row>35</xdr:row>
      <xdr:rowOff>32707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4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42885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1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51329</xdr:rowOff>
    </xdr:from>
    <xdr:to>
      <xdr:col>19</xdr:col>
      <xdr:colOff>38100</xdr:colOff>
      <xdr:row>35</xdr:row>
      <xdr:rowOff>152929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6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163105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136230</xdr:rowOff>
    </xdr:from>
    <xdr:to>
      <xdr:col>15</xdr:col>
      <xdr:colOff>101600</xdr:colOff>
      <xdr:row>35</xdr:row>
      <xdr:rowOff>237830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4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248007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1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岩手県釜石市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32,176
31,923
440.35
42,192,290
41,289,541
491,364
10,548,393
20,615,121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140925</xdr:rowOff>
    </xdr:from>
    <xdr:to>
      <xdr:col>24</xdr:col>
      <xdr:colOff>63500</xdr:colOff>
      <xdr:row>33</xdr:row>
      <xdr:rowOff>56310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27325"/>
          <a:ext cx="8382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56310</xdr:rowOff>
    </xdr:from>
    <xdr:to>
      <xdr:col>19</xdr:col>
      <xdr:colOff>177800</xdr:colOff>
      <xdr:row>33</xdr:row>
      <xdr:rowOff>114848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14160"/>
          <a:ext cx="8890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114848</xdr:rowOff>
    </xdr:from>
    <xdr:to>
      <xdr:col>15</xdr:col>
      <xdr:colOff>50800</xdr:colOff>
      <xdr:row>34</xdr:row>
      <xdr:rowOff>27702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72698"/>
          <a:ext cx="889000" cy="8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27702</xdr:rowOff>
    </xdr:from>
    <xdr:to>
      <xdr:col>10</xdr:col>
      <xdr:colOff>114300</xdr:colOff>
      <xdr:row>34</xdr:row>
      <xdr:rowOff>68197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57002"/>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90125</xdr:rowOff>
    </xdr:from>
    <xdr:to>
      <xdr:col>24</xdr:col>
      <xdr:colOff>114300</xdr:colOff>
      <xdr:row>33</xdr:row>
      <xdr:rowOff>20275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113002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2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5510</xdr:rowOff>
    </xdr:from>
    <xdr:to>
      <xdr:col>20</xdr:col>
      <xdr:colOff>38100</xdr:colOff>
      <xdr:row>33</xdr:row>
      <xdr:rowOff>107110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123637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3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64048</xdr:rowOff>
    </xdr:from>
    <xdr:to>
      <xdr:col>15</xdr:col>
      <xdr:colOff>101600</xdr:colOff>
      <xdr:row>33</xdr:row>
      <xdr:rowOff>165648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2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10725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9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148352</xdr:rowOff>
    </xdr:from>
    <xdr:to>
      <xdr:col>10</xdr:col>
      <xdr:colOff>165100</xdr:colOff>
      <xdr:row>34</xdr:row>
      <xdr:rowOff>78502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95029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17397</xdr:rowOff>
    </xdr:from>
    <xdr:to>
      <xdr:col>6</xdr:col>
      <xdr:colOff>38100</xdr:colOff>
      <xdr:row>34</xdr:row>
      <xdr:rowOff>118997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135524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66135</xdr:rowOff>
    </xdr:from>
    <xdr:to>
      <xdr:col>24</xdr:col>
      <xdr:colOff>63500</xdr:colOff>
      <xdr:row>53</xdr:row>
      <xdr:rowOff>12467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8810085"/>
          <a:ext cx="838200" cy="28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66135</xdr:rowOff>
    </xdr:from>
    <xdr:to>
      <xdr:col>19</xdr:col>
      <xdr:colOff>177800</xdr:colOff>
      <xdr:row>53</xdr:row>
      <xdr:rowOff>122435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810085"/>
          <a:ext cx="889000" cy="39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122435</xdr:rowOff>
    </xdr:from>
    <xdr:to>
      <xdr:col>15</xdr:col>
      <xdr:colOff>50800</xdr:colOff>
      <xdr:row>54</xdr:row>
      <xdr:rowOff>130480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209285"/>
          <a:ext cx="889000" cy="17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130480</xdr:rowOff>
    </xdr:from>
    <xdr:to>
      <xdr:col>10</xdr:col>
      <xdr:colOff>114300</xdr:colOff>
      <xdr:row>55</xdr:row>
      <xdr:rowOff>35447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88780"/>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133117</xdr:rowOff>
    </xdr:from>
    <xdr:to>
      <xdr:col>24</xdr:col>
      <xdr:colOff>114300</xdr:colOff>
      <xdr:row>53</xdr:row>
      <xdr:rowOff>63267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155994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9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15335</xdr:rowOff>
    </xdr:from>
    <xdr:to>
      <xdr:col>20</xdr:col>
      <xdr:colOff>38100</xdr:colOff>
      <xdr:row>51</xdr:row>
      <xdr:rowOff>116935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7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133462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53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71635</xdr:rowOff>
    </xdr:from>
    <xdr:to>
      <xdr:col>15</xdr:col>
      <xdr:colOff>101600</xdr:colOff>
      <xdr:row>54</xdr:row>
      <xdr:rowOff>1785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1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18312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93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79680</xdr:rowOff>
    </xdr:from>
    <xdr:to>
      <xdr:col>10</xdr:col>
      <xdr:colOff>165100</xdr:colOff>
      <xdr:row>55</xdr:row>
      <xdr:rowOff>9830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26357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11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156097</xdr:rowOff>
    </xdr:from>
    <xdr:to>
      <xdr:col>6</xdr:col>
      <xdr:colOff>38100</xdr:colOff>
      <xdr:row>55</xdr:row>
      <xdr:rowOff>86247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102774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70045</xdr:rowOff>
    </xdr:from>
    <xdr:to>
      <xdr:col>24</xdr:col>
      <xdr:colOff>63500</xdr:colOff>
      <xdr:row>78</xdr:row>
      <xdr:rowOff>72423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3145"/>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55643</xdr:rowOff>
    </xdr:from>
    <xdr:to>
      <xdr:col>19</xdr:col>
      <xdr:colOff>177800</xdr:colOff>
      <xdr:row>78</xdr:row>
      <xdr:rowOff>70045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2874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41402</xdr:rowOff>
    </xdr:from>
    <xdr:to>
      <xdr:col>15</xdr:col>
      <xdr:colOff>50800</xdr:colOff>
      <xdr:row>78</xdr:row>
      <xdr:rowOff>55643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4502"/>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41402</xdr:rowOff>
    </xdr:from>
    <xdr:to>
      <xdr:col>10</xdr:col>
      <xdr:colOff>114300</xdr:colOff>
      <xdr:row>78</xdr:row>
      <xdr:rowOff>58113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4502"/>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21623</xdr:rowOff>
    </xdr:from>
    <xdr:to>
      <xdr:col>24</xdr:col>
      <xdr:colOff>114300</xdr:colOff>
      <xdr:row>78</xdr:row>
      <xdr:rowOff>123223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108000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19245</xdr:rowOff>
    </xdr:from>
    <xdr:to>
      <xdr:col>20</xdr:col>
      <xdr:colOff>38100</xdr:colOff>
      <xdr:row>78</xdr:row>
      <xdr:rowOff>120845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111972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4843</xdr:rowOff>
    </xdr:from>
    <xdr:to>
      <xdr:col>15</xdr:col>
      <xdr:colOff>101600</xdr:colOff>
      <xdr:row>78</xdr:row>
      <xdr:rowOff>106443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97570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162052</xdr:rowOff>
    </xdr:from>
    <xdr:to>
      <xdr:col>10</xdr:col>
      <xdr:colOff>165100</xdr:colOff>
      <xdr:row>78</xdr:row>
      <xdr:rowOff>92202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83329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7313</xdr:rowOff>
    </xdr:from>
    <xdr:to>
      <xdr:col>6</xdr:col>
      <xdr:colOff>38100</xdr:colOff>
      <xdr:row>78</xdr:row>
      <xdr:rowOff>108913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100040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127412</xdr:rowOff>
    </xdr:from>
    <xdr:to>
      <xdr:col>24</xdr:col>
      <xdr:colOff>63500</xdr:colOff>
      <xdr:row>92</xdr:row>
      <xdr:rowOff>9989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729362"/>
          <a:ext cx="838200" cy="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9989</xdr:rowOff>
    </xdr:from>
    <xdr:to>
      <xdr:col>19</xdr:col>
      <xdr:colOff>177800</xdr:colOff>
      <xdr:row>92</xdr:row>
      <xdr:rowOff>94228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783389"/>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63424</xdr:rowOff>
    </xdr:from>
    <xdr:to>
      <xdr:col>15</xdr:col>
      <xdr:colOff>50800</xdr:colOff>
      <xdr:row>92</xdr:row>
      <xdr:rowOff>94228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5836824"/>
          <a:ext cx="8890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63424</xdr:rowOff>
    </xdr:from>
    <xdr:to>
      <xdr:col>10</xdr:col>
      <xdr:colOff>114300</xdr:colOff>
      <xdr:row>92</xdr:row>
      <xdr:rowOff>135243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836824"/>
          <a:ext cx="8890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76612</xdr:rowOff>
    </xdr:from>
    <xdr:to>
      <xdr:col>24</xdr:col>
      <xdr:colOff>114300</xdr:colOff>
      <xdr:row>92</xdr:row>
      <xdr:rowOff>6762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6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99489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130639</xdr:rowOff>
    </xdr:from>
    <xdr:to>
      <xdr:col>20</xdr:col>
      <xdr:colOff>38100</xdr:colOff>
      <xdr:row>92</xdr:row>
      <xdr:rowOff>60789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7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77316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50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43428</xdr:rowOff>
    </xdr:from>
    <xdr:to>
      <xdr:col>15</xdr:col>
      <xdr:colOff>101600</xdr:colOff>
      <xdr:row>92</xdr:row>
      <xdr:rowOff>145028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8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161555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59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12624</xdr:rowOff>
    </xdr:from>
    <xdr:to>
      <xdr:col>10</xdr:col>
      <xdr:colOff>165100</xdr:colOff>
      <xdr:row>92</xdr:row>
      <xdr:rowOff>114224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7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130751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5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84443</xdr:rowOff>
    </xdr:from>
    <xdr:to>
      <xdr:col>6</xdr:col>
      <xdr:colOff>38100</xdr:colOff>
      <xdr:row>93</xdr:row>
      <xdr:rowOff>14593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85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31120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63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96148</xdr:rowOff>
    </xdr:from>
    <xdr:to>
      <xdr:col>55</xdr:col>
      <xdr:colOff>0</xdr:colOff>
      <xdr:row>35</xdr:row>
      <xdr:rowOff>61793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582548"/>
          <a:ext cx="838200" cy="4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7687</xdr:rowOff>
    </xdr:from>
    <xdr:to>
      <xdr:col>50</xdr:col>
      <xdr:colOff>114300</xdr:colOff>
      <xdr:row>35</xdr:row>
      <xdr:rowOff>61793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836987"/>
          <a:ext cx="889000" cy="2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7687</xdr:rowOff>
    </xdr:from>
    <xdr:to>
      <xdr:col>45</xdr:col>
      <xdr:colOff>177800</xdr:colOff>
      <xdr:row>34</xdr:row>
      <xdr:rowOff>104583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836987"/>
          <a:ext cx="889000" cy="9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104583</xdr:rowOff>
    </xdr:from>
    <xdr:to>
      <xdr:col>41</xdr:col>
      <xdr:colOff>50800</xdr:colOff>
      <xdr:row>36</xdr:row>
      <xdr:rowOff>54173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933883"/>
          <a:ext cx="889000" cy="29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45348</xdr:rowOff>
    </xdr:from>
    <xdr:to>
      <xdr:col>55</xdr:col>
      <xdr:colOff>50800</xdr:colOff>
      <xdr:row>32</xdr:row>
      <xdr:rowOff>146948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5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68225</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38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10993</xdr:rowOff>
    </xdr:from>
    <xdr:to>
      <xdr:col>50</xdr:col>
      <xdr:colOff>165100</xdr:colOff>
      <xdr:row>35</xdr:row>
      <xdr:rowOff>112593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129120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78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128337</xdr:rowOff>
    </xdr:from>
    <xdr:to>
      <xdr:col>46</xdr:col>
      <xdr:colOff>38100</xdr:colOff>
      <xdr:row>34</xdr:row>
      <xdr:rowOff>58487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7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75014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56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53783</xdr:rowOff>
    </xdr:from>
    <xdr:to>
      <xdr:col>41</xdr:col>
      <xdr:colOff>101600</xdr:colOff>
      <xdr:row>34</xdr:row>
      <xdr:rowOff>155383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8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460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65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3373</xdr:rowOff>
    </xdr:from>
    <xdr:to>
      <xdr:col>36</xdr:col>
      <xdr:colOff>165100</xdr:colOff>
      <xdr:row>36</xdr:row>
      <xdr:rowOff>104973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7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121500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95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1097</xdr:rowOff>
    </xdr:from>
    <xdr:to>
      <xdr:col>54</xdr:col>
      <xdr:colOff>189865</xdr:colOff>
      <xdr:row>59</xdr:row>
      <xdr:rowOff>57670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773747"/>
          <a:ext cx="1270" cy="39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61497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7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57670</xdr:rowOff>
    </xdr:from>
    <xdr:to>
      <xdr:col>55</xdr:col>
      <xdr:colOff>88900</xdr:colOff>
      <xdr:row>59</xdr:row>
      <xdr:rowOff>57670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119224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954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xdr:rowOff>
    </xdr:from>
    <xdr:to>
      <xdr:col>55</xdr:col>
      <xdr:colOff>88900</xdr:colOff>
      <xdr:row>57</xdr:row>
      <xdr:rowOff>1097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77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77195</xdr:rowOff>
    </xdr:from>
    <xdr:to>
      <xdr:col>55</xdr:col>
      <xdr:colOff>0</xdr:colOff>
      <xdr:row>57</xdr:row>
      <xdr:rowOff>117500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35495"/>
          <a:ext cx="838200" cy="5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73292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10017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94865</xdr:rowOff>
    </xdr:from>
    <xdr:to>
      <xdr:col>55</xdr:col>
      <xdr:colOff>50800</xdr:colOff>
      <xdr:row>59</xdr:row>
      <xdr:rowOff>25015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1003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155846</xdr:rowOff>
    </xdr:from>
    <xdr:to>
      <xdr:col>50</xdr:col>
      <xdr:colOff>114300</xdr:colOff>
      <xdr:row>54</xdr:row>
      <xdr:rowOff>77195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242696"/>
          <a:ext cx="889000" cy="9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97748</xdr:rowOff>
    </xdr:from>
    <xdr:to>
      <xdr:col>50</xdr:col>
      <xdr:colOff>165100</xdr:colOff>
      <xdr:row>59</xdr:row>
      <xdr:rowOff>27898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100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19025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1013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13467</xdr:rowOff>
    </xdr:from>
    <xdr:to>
      <xdr:col>45</xdr:col>
      <xdr:colOff>177800</xdr:colOff>
      <xdr:row>53</xdr:row>
      <xdr:rowOff>155846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757417"/>
          <a:ext cx="889000" cy="48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105671</xdr:rowOff>
    </xdr:from>
    <xdr:to>
      <xdr:col>46</xdr:col>
      <xdr:colOff>38100</xdr:colOff>
      <xdr:row>59</xdr:row>
      <xdr:rowOff>35821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1004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26948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101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169352</xdr:rowOff>
    </xdr:from>
    <xdr:to>
      <xdr:col>41</xdr:col>
      <xdr:colOff>50800</xdr:colOff>
      <xdr:row>51</xdr:row>
      <xdr:rowOff>13467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570402"/>
          <a:ext cx="889000" cy="18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107730</xdr:rowOff>
    </xdr:from>
    <xdr:to>
      <xdr:col>41</xdr:col>
      <xdr:colOff>101600</xdr:colOff>
      <xdr:row>59</xdr:row>
      <xdr:rowOff>37880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29007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101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111962</xdr:rowOff>
    </xdr:from>
    <xdr:to>
      <xdr:col>36</xdr:col>
      <xdr:colOff>165100</xdr:colOff>
      <xdr:row>59</xdr:row>
      <xdr:rowOff>42112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33239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66700</xdr:rowOff>
    </xdr:from>
    <xdr:to>
      <xdr:col>55</xdr:col>
      <xdr:colOff>50800</xdr:colOff>
      <xdr:row>57</xdr:row>
      <xdr:rowOff>168300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153077</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5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26395</xdr:rowOff>
    </xdr:from>
    <xdr:to>
      <xdr:col>50</xdr:col>
      <xdr:colOff>165100</xdr:colOff>
      <xdr:row>54</xdr:row>
      <xdr:rowOff>127995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144522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05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105046</xdr:rowOff>
    </xdr:from>
    <xdr:to>
      <xdr:col>46</xdr:col>
      <xdr:colOff>38100</xdr:colOff>
      <xdr:row>54</xdr:row>
      <xdr:rowOff>35196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1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51723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96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134117</xdr:rowOff>
    </xdr:from>
    <xdr:to>
      <xdr:col>41</xdr:col>
      <xdr:colOff>101600</xdr:colOff>
      <xdr:row>51</xdr:row>
      <xdr:rowOff>64267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7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80794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4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118552</xdr:rowOff>
    </xdr:from>
    <xdr:to>
      <xdr:col>36</xdr:col>
      <xdr:colOff>165100</xdr:colOff>
      <xdr:row>50</xdr:row>
      <xdr:rowOff>48702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5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48</xdr:row>
      <xdr:rowOff>65229</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27205" y="82948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73809</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3446909"/>
          <a:ext cx="1270" cy="19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118416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6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20486</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322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73809</xdr:rowOff>
    </xdr:from>
    <xdr:to>
      <xdr:col>55</xdr:col>
      <xdr:colOff>88900</xdr:colOff>
      <xdr:row>78</xdr:row>
      <xdr:rowOff>73809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446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92984</xdr:rowOff>
    </xdr:from>
    <xdr:to>
      <xdr:col>55</xdr:col>
      <xdr:colOff>0</xdr:colOff>
      <xdr:row>78</xdr:row>
      <xdr:rowOff>73809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951734"/>
          <a:ext cx="838200" cy="49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162865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53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12988</xdr:rowOff>
    </xdr:from>
    <xdr:to>
      <xdr:col>55</xdr:col>
      <xdr:colOff>50800</xdr:colOff>
      <xdr:row>79</xdr:row>
      <xdr:rowOff>114588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55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111729</xdr:rowOff>
    </xdr:from>
    <xdr:to>
      <xdr:col>50</xdr:col>
      <xdr:colOff>114300</xdr:colOff>
      <xdr:row>75</xdr:row>
      <xdr:rowOff>92984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799029"/>
          <a:ext cx="8890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14171</xdr:rowOff>
    </xdr:from>
    <xdr:to>
      <xdr:col>50</xdr:col>
      <xdr:colOff>165100</xdr:colOff>
      <xdr:row>79</xdr:row>
      <xdr:rowOff>115771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55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106898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65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153232</xdr:rowOff>
    </xdr:from>
    <xdr:to>
      <xdr:col>45</xdr:col>
      <xdr:colOff>177800</xdr:colOff>
      <xdr:row>74</xdr:row>
      <xdr:rowOff>111729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326182"/>
          <a:ext cx="889000" cy="4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14630</xdr:rowOff>
    </xdr:from>
    <xdr:to>
      <xdr:col>46</xdr:col>
      <xdr:colOff>38100</xdr:colOff>
      <xdr:row>79</xdr:row>
      <xdr:rowOff>116230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5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107357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6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166637</xdr:rowOff>
    </xdr:from>
    <xdr:to>
      <xdr:col>41</xdr:col>
      <xdr:colOff>50800</xdr:colOff>
      <xdr:row>71</xdr:row>
      <xdr:rowOff>153232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168137"/>
          <a:ext cx="889000" cy="1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8936</xdr:rowOff>
    </xdr:from>
    <xdr:to>
      <xdr:col>41</xdr:col>
      <xdr:colOff>101600</xdr:colOff>
      <xdr:row>79</xdr:row>
      <xdr:rowOff>110536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55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101663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6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12622</xdr:rowOff>
    </xdr:from>
    <xdr:to>
      <xdr:col>36</xdr:col>
      <xdr:colOff>165100</xdr:colOff>
      <xdr:row>79</xdr:row>
      <xdr:rowOff>114222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105349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64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23009</xdr:rowOff>
    </xdr:from>
    <xdr:to>
      <xdr:col>55</xdr:col>
      <xdr:colOff>50800</xdr:colOff>
      <xdr:row>78</xdr:row>
      <xdr:rowOff>124609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147486</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4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42184</xdr:rowOff>
    </xdr:from>
    <xdr:to>
      <xdr:col>50</xdr:col>
      <xdr:colOff>165100</xdr:colOff>
      <xdr:row>75</xdr:row>
      <xdr:rowOff>143784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160311</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67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60929</xdr:rowOff>
    </xdr:from>
    <xdr:to>
      <xdr:col>46</xdr:col>
      <xdr:colOff>38100</xdr:colOff>
      <xdr:row>74</xdr:row>
      <xdr:rowOff>162529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7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7606</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52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102432</xdr:rowOff>
    </xdr:from>
    <xdr:to>
      <xdr:col>41</xdr:col>
      <xdr:colOff>101600</xdr:colOff>
      <xdr:row>72</xdr:row>
      <xdr:rowOff>32582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2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49109</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205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115837</xdr:rowOff>
    </xdr:from>
    <xdr:to>
      <xdr:col>36</xdr:col>
      <xdr:colOff>165100</xdr:colOff>
      <xdr:row>71</xdr:row>
      <xdr:rowOff>45987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1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62514</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189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97797</xdr:rowOff>
    </xdr:from>
    <xdr:to>
      <xdr:col>55</xdr:col>
      <xdr:colOff>0</xdr:colOff>
      <xdr:row>98</xdr:row>
      <xdr:rowOff>13886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28447"/>
          <a:ext cx="838200" cy="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13886</xdr:rowOff>
    </xdr:from>
    <xdr:to>
      <xdr:col>50</xdr:col>
      <xdr:colOff>114300</xdr:colOff>
      <xdr:row>98</xdr:row>
      <xdr:rowOff>83457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815986"/>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83457</xdr:rowOff>
    </xdr:from>
    <xdr:to>
      <xdr:col>45</xdr:col>
      <xdr:colOff>177800</xdr:colOff>
      <xdr:row>98</xdr:row>
      <xdr:rowOff>141346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85557"/>
          <a:ext cx="889000" cy="5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106873</xdr:rowOff>
    </xdr:from>
    <xdr:to>
      <xdr:col>41</xdr:col>
      <xdr:colOff>50800</xdr:colOff>
      <xdr:row>98</xdr:row>
      <xdr:rowOff>141346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908973"/>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46997</xdr:rowOff>
    </xdr:from>
    <xdr:to>
      <xdr:col>55</xdr:col>
      <xdr:colOff>50800</xdr:colOff>
      <xdr:row>97</xdr:row>
      <xdr:rowOff>148597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25424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134536</xdr:rowOff>
    </xdr:from>
    <xdr:to>
      <xdr:col>50</xdr:col>
      <xdr:colOff>165100</xdr:colOff>
      <xdr:row>98</xdr:row>
      <xdr:rowOff>64686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55813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5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32657</xdr:rowOff>
    </xdr:from>
    <xdr:to>
      <xdr:col>46</xdr:col>
      <xdr:colOff>38100</xdr:colOff>
      <xdr:row>98</xdr:row>
      <xdr:rowOff>134257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125384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9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90546</xdr:rowOff>
    </xdr:from>
    <xdr:to>
      <xdr:col>41</xdr:col>
      <xdr:colOff>101600</xdr:colOff>
      <xdr:row>99</xdr:row>
      <xdr:rowOff>20696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11823</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8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56073</xdr:rowOff>
    </xdr:from>
    <xdr:to>
      <xdr:col>36</xdr:col>
      <xdr:colOff>165100</xdr:colOff>
      <xdr:row>98</xdr:row>
      <xdr:rowOff>157673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5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148800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95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118177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6461827"/>
          <a:ext cx="1269" cy="269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74514</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10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64854</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623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118177</xdr:rowOff>
    </xdr:from>
    <xdr:to>
      <xdr:col>86</xdr:col>
      <xdr:colOff>25400</xdr:colOff>
      <xdr:row>37</xdr:row>
      <xdr:rowOff>118177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46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102312</xdr:rowOff>
    </xdr:from>
    <xdr:to>
      <xdr:col>85</xdr:col>
      <xdr:colOff>127000</xdr:colOff>
      <xdr:row>38</xdr:row>
      <xdr:rowOff>27499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274512"/>
          <a:ext cx="838200" cy="2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118964</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3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140537</xdr:rowOff>
    </xdr:from>
    <xdr:to>
      <xdr:col>85</xdr:col>
      <xdr:colOff>177800</xdr:colOff>
      <xdr:row>39</xdr:row>
      <xdr:rowOff>70687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102312</xdr:rowOff>
    </xdr:from>
    <xdr:to>
      <xdr:col>81</xdr:col>
      <xdr:colOff>50800</xdr:colOff>
      <xdr:row>37</xdr:row>
      <xdr:rowOff>97897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274512"/>
          <a:ext cx="889000" cy="16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140678</xdr:rowOff>
    </xdr:from>
    <xdr:to>
      <xdr:col>81</xdr:col>
      <xdr:colOff>101600</xdr:colOff>
      <xdr:row>39</xdr:row>
      <xdr:rowOff>70828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61955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74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102012</xdr:rowOff>
    </xdr:from>
    <xdr:to>
      <xdr:col>76</xdr:col>
      <xdr:colOff>114300</xdr:colOff>
      <xdr:row>37</xdr:row>
      <xdr:rowOff>97897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5931312"/>
          <a:ext cx="889000" cy="5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143509</xdr:rowOff>
    </xdr:from>
    <xdr:to>
      <xdr:col>76</xdr:col>
      <xdr:colOff>165100</xdr:colOff>
      <xdr:row>39</xdr:row>
      <xdr:rowOff>73659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5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64786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63092</xdr:rowOff>
    </xdr:from>
    <xdr:to>
      <xdr:col>71</xdr:col>
      <xdr:colOff>177800</xdr:colOff>
      <xdr:row>34</xdr:row>
      <xdr:rowOff>102012</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5378042"/>
          <a:ext cx="889000" cy="55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147734</xdr:rowOff>
    </xdr:from>
    <xdr:to>
      <xdr:col>72</xdr:col>
      <xdr:colOff>38100</xdr:colOff>
      <xdr:row>39</xdr:row>
      <xdr:rowOff>77884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6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69011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5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157583</xdr:rowOff>
    </xdr:from>
    <xdr:to>
      <xdr:col>67</xdr:col>
      <xdr:colOff>101600</xdr:colOff>
      <xdr:row>39</xdr:row>
      <xdr:rowOff>87733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78860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76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148149</xdr:rowOff>
    </xdr:from>
    <xdr:to>
      <xdr:col>85</xdr:col>
      <xdr:colOff>177800</xdr:colOff>
      <xdr:row>38</xdr:row>
      <xdr:rowOff>78299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4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63076</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51512</xdr:rowOff>
    </xdr:from>
    <xdr:to>
      <xdr:col>81</xdr:col>
      <xdr:colOff>101600</xdr:colOff>
      <xdr:row>36</xdr:row>
      <xdr:rowOff>153112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2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169639</xdr:rowOff>
    </xdr:from>
    <xdr:ext cx="59901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181795" y="599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47097</xdr:rowOff>
    </xdr:from>
    <xdr:to>
      <xdr:col>76</xdr:col>
      <xdr:colOff>165100</xdr:colOff>
      <xdr:row>37</xdr:row>
      <xdr:rowOff>148697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3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165224</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1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51212</xdr:rowOff>
    </xdr:from>
    <xdr:to>
      <xdr:col>72</xdr:col>
      <xdr:colOff>38100</xdr:colOff>
      <xdr:row>34</xdr:row>
      <xdr:rowOff>152812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58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169339</xdr:rowOff>
    </xdr:from>
    <xdr:ext cx="59901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03795" y="56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12292</xdr:rowOff>
    </xdr:from>
    <xdr:to>
      <xdr:col>67</xdr:col>
      <xdr:colOff>101600</xdr:colOff>
      <xdr:row>31</xdr:row>
      <xdr:rowOff>113892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53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130419</xdr:rowOff>
    </xdr:from>
    <xdr:ext cx="599010"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14795" y="51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73078</xdr:rowOff>
    </xdr:from>
    <xdr:to>
      <xdr:col>85</xdr:col>
      <xdr:colOff>127000</xdr:colOff>
      <xdr:row>76</xdr:row>
      <xdr:rowOff>17895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074578"/>
          <a:ext cx="838200" cy="9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17895</xdr:rowOff>
    </xdr:from>
    <xdr:to>
      <xdr:col>81</xdr:col>
      <xdr:colOff>50800</xdr:colOff>
      <xdr:row>76</xdr:row>
      <xdr:rowOff>22481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48095"/>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22481</xdr:rowOff>
    </xdr:from>
    <xdr:to>
      <xdr:col>76</xdr:col>
      <xdr:colOff>114300</xdr:colOff>
      <xdr:row>76</xdr:row>
      <xdr:rowOff>52062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052681"/>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52062</xdr:rowOff>
    </xdr:from>
    <xdr:to>
      <xdr:col>71</xdr:col>
      <xdr:colOff>177800</xdr:colOff>
      <xdr:row>76</xdr:row>
      <xdr:rowOff>100876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82262"/>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22278</xdr:rowOff>
    </xdr:from>
    <xdr:to>
      <xdr:col>85</xdr:col>
      <xdr:colOff>177800</xdr:colOff>
      <xdr:row>70</xdr:row>
      <xdr:rowOff>123878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0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146755</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197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138544</xdr:rowOff>
    </xdr:from>
    <xdr:to>
      <xdr:col>81</xdr:col>
      <xdr:colOff>101600</xdr:colOff>
      <xdr:row>76</xdr:row>
      <xdr:rowOff>68693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97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85221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7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143132</xdr:rowOff>
    </xdr:from>
    <xdr:to>
      <xdr:col>76</xdr:col>
      <xdr:colOff>165100</xdr:colOff>
      <xdr:row>76</xdr:row>
      <xdr:rowOff>73282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89809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7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1262</xdr:rowOff>
    </xdr:from>
    <xdr:to>
      <xdr:col>72</xdr:col>
      <xdr:colOff>38100</xdr:colOff>
      <xdr:row>76</xdr:row>
      <xdr:rowOff>102862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119390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8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50076</xdr:rowOff>
    </xdr:from>
    <xdr:to>
      <xdr:col>67</xdr:col>
      <xdr:colOff>101600</xdr:colOff>
      <xdr:row>76</xdr:row>
      <xdr:rowOff>151676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168203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85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76592</xdr:rowOff>
    </xdr:from>
    <xdr:to>
      <xdr:col>85</xdr:col>
      <xdr:colOff>126364</xdr:colOff>
      <xdr:row>98</xdr:row>
      <xdr:rowOff>135973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6364342"/>
          <a:ext cx="1269" cy="573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139800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135973</xdr:rowOff>
    </xdr:from>
    <xdr:to>
      <xdr:col>86</xdr:col>
      <xdr:colOff>25400</xdr:colOff>
      <xdr:row>98</xdr:row>
      <xdr:rowOff>135973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23269</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613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76592</xdr:rowOff>
    </xdr:from>
    <xdr:to>
      <xdr:col>86</xdr:col>
      <xdr:colOff>25400</xdr:colOff>
      <xdr:row>95</xdr:row>
      <xdr:rowOff>76592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36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45786</xdr:rowOff>
    </xdr:from>
    <xdr:to>
      <xdr:col>85</xdr:col>
      <xdr:colOff>127000</xdr:colOff>
      <xdr:row>95</xdr:row>
      <xdr:rowOff>115802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5647736"/>
          <a:ext cx="838200" cy="7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141512</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721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163085</xdr:rowOff>
    </xdr:from>
    <xdr:to>
      <xdr:col>85</xdr:col>
      <xdr:colOff>177800</xdr:colOff>
      <xdr:row>98</xdr:row>
      <xdr:rowOff>93235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9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45786</xdr:rowOff>
    </xdr:from>
    <xdr:to>
      <xdr:col>81</xdr:col>
      <xdr:colOff>50800</xdr:colOff>
      <xdr:row>93</xdr:row>
      <xdr:rowOff>20938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5647736"/>
          <a:ext cx="889000" cy="3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18710</xdr:rowOff>
    </xdr:from>
    <xdr:to>
      <xdr:col>81</xdr:col>
      <xdr:colOff>101600</xdr:colOff>
      <xdr:row>98</xdr:row>
      <xdr:rowOff>120310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111437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20938</xdr:rowOff>
    </xdr:from>
    <xdr:to>
      <xdr:col>76</xdr:col>
      <xdr:colOff>114300</xdr:colOff>
      <xdr:row>93</xdr:row>
      <xdr:rowOff>109131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5965788"/>
          <a:ext cx="889000" cy="8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28811</xdr:rowOff>
    </xdr:from>
    <xdr:to>
      <xdr:col>76</xdr:col>
      <xdr:colOff>165100</xdr:colOff>
      <xdr:row>98</xdr:row>
      <xdr:rowOff>130411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121538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109131</xdr:rowOff>
    </xdr:from>
    <xdr:to>
      <xdr:col>71</xdr:col>
      <xdr:colOff>177800</xdr:colOff>
      <xdr:row>95</xdr:row>
      <xdr:rowOff>54904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053981"/>
          <a:ext cx="889000" cy="28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26908</xdr:rowOff>
    </xdr:from>
    <xdr:to>
      <xdr:col>72</xdr:col>
      <xdr:colOff>38100</xdr:colOff>
      <xdr:row>98</xdr:row>
      <xdr:rowOff>128508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119635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32916</xdr:rowOff>
    </xdr:from>
    <xdr:to>
      <xdr:col>67</xdr:col>
      <xdr:colOff>101600</xdr:colOff>
      <xdr:row>98</xdr:row>
      <xdr:rowOff>134516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125643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65002</xdr:rowOff>
    </xdr:from>
    <xdr:to>
      <xdr:col>85</xdr:col>
      <xdr:colOff>177800</xdr:colOff>
      <xdr:row>95</xdr:row>
      <xdr:rowOff>166602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3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151379</xdr:rowOff>
    </xdr:from>
    <xdr:ext cx="599010"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26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166436</xdr:rowOff>
    </xdr:from>
    <xdr:to>
      <xdr:col>81</xdr:col>
      <xdr:colOff>101600</xdr:colOff>
      <xdr:row>91</xdr:row>
      <xdr:rowOff>96586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55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113113</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181795" y="1537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141588</xdr:rowOff>
    </xdr:from>
    <xdr:to>
      <xdr:col>76</xdr:col>
      <xdr:colOff>165100</xdr:colOff>
      <xdr:row>93</xdr:row>
      <xdr:rowOff>71738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59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88265</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292795" y="1569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58331</xdr:rowOff>
    </xdr:from>
    <xdr:to>
      <xdr:col>72</xdr:col>
      <xdr:colOff>38100</xdr:colOff>
      <xdr:row>93</xdr:row>
      <xdr:rowOff>159931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0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5008</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03795" y="1577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4104</xdr:rowOff>
    </xdr:from>
    <xdr:to>
      <xdr:col>67</xdr:col>
      <xdr:colOff>101600</xdr:colOff>
      <xdr:row>95</xdr:row>
      <xdr:rowOff>105704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2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122231</xdr:rowOff>
    </xdr:from>
    <xdr:ext cx="59901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14795" y="1606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154483</xdr:rowOff>
    </xdr:from>
    <xdr:to>
      <xdr:col>116</xdr:col>
      <xdr:colOff>63500</xdr:colOff>
      <xdr:row>39</xdr:row>
      <xdr:rowOff>9893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669583"/>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163970</xdr:rowOff>
    </xdr:from>
    <xdr:to>
      <xdr:col>111</xdr:col>
      <xdr:colOff>177800</xdr:colOff>
      <xdr:row>39</xdr:row>
      <xdr:rowOff>9893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79070"/>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163970</xdr:rowOff>
    </xdr:from>
    <xdr:to>
      <xdr:col>107</xdr:col>
      <xdr:colOff>50800</xdr:colOff>
      <xdr:row>38</xdr:row>
      <xdr:rowOff>164008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7907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94132</xdr:rowOff>
    </xdr:from>
    <xdr:to>
      <xdr:col>102</xdr:col>
      <xdr:colOff>114300</xdr:colOff>
      <xdr:row>38</xdr:row>
      <xdr:rowOff>164008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437782"/>
          <a:ext cx="889000" cy="2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103683</xdr:rowOff>
    </xdr:from>
    <xdr:to>
      <xdr:col>116</xdr:col>
      <xdr:colOff>114300</xdr:colOff>
      <xdr:row>39</xdr:row>
      <xdr:rowOff>33833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18610</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130543</xdr:rowOff>
    </xdr:from>
    <xdr:to>
      <xdr:col>112</xdr:col>
      <xdr:colOff>38100</xdr:colOff>
      <xdr:row>39</xdr:row>
      <xdr:rowOff>60693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51820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38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113170</xdr:rowOff>
    </xdr:from>
    <xdr:to>
      <xdr:col>107</xdr:col>
      <xdr:colOff>101600</xdr:colOff>
      <xdr:row>39</xdr:row>
      <xdr:rowOff>43320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34447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72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113208</xdr:rowOff>
    </xdr:from>
    <xdr:to>
      <xdr:col>102</xdr:col>
      <xdr:colOff>165100</xdr:colOff>
      <xdr:row>39</xdr:row>
      <xdr:rowOff>43358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34485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72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43332</xdr:rowOff>
    </xdr:from>
    <xdr:to>
      <xdr:col>98</xdr:col>
      <xdr:colOff>38100</xdr:colOff>
      <xdr:row>37</xdr:row>
      <xdr:rowOff>144932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161459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1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8301</xdr:rowOff>
    </xdr:from>
    <xdr:to>
      <xdr:col>116</xdr:col>
      <xdr:colOff>63500</xdr:colOff>
      <xdr:row>56</xdr:row>
      <xdr:rowOff>14244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609501"/>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7798</xdr:rowOff>
    </xdr:from>
    <xdr:to>
      <xdr:col>111</xdr:col>
      <xdr:colOff>177800</xdr:colOff>
      <xdr:row>56</xdr:row>
      <xdr:rowOff>8301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094648"/>
          <a:ext cx="889000" cy="5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7798</xdr:rowOff>
    </xdr:from>
    <xdr:to>
      <xdr:col>107</xdr:col>
      <xdr:colOff>50800</xdr:colOff>
      <xdr:row>56</xdr:row>
      <xdr:rowOff>10953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094648"/>
          <a:ext cx="889000" cy="5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10953</xdr:rowOff>
    </xdr:from>
    <xdr:to>
      <xdr:col>102</xdr:col>
      <xdr:colOff>114300</xdr:colOff>
      <xdr:row>56</xdr:row>
      <xdr:rowOff>16439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61215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134894</xdr:rowOff>
    </xdr:from>
    <xdr:to>
      <xdr:col>116</xdr:col>
      <xdr:colOff>114300</xdr:colOff>
      <xdr:row>56</xdr:row>
      <xdr:rowOff>65044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56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157771</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4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128951</xdr:rowOff>
    </xdr:from>
    <xdr:to>
      <xdr:col>112</xdr:col>
      <xdr:colOff>38100</xdr:colOff>
      <xdr:row>56</xdr:row>
      <xdr:rowOff>59101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5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75628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33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128448</xdr:rowOff>
    </xdr:from>
    <xdr:to>
      <xdr:col>107</xdr:col>
      <xdr:colOff>101600</xdr:colOff>
      <xdr:row>53</xdr:row>
      <xdr:rowOff>58598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04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75125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881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131603</xdr:rowOff>
    </xdr:from>
    <xdr:to>
      <xdr:col>102</xdr:col>
      <xdr:colOff>165100</xdr:colOff>
      <xdr:row>56</xdr:row>
      <xdr:rowOff>61753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5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78280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3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137089</xdr:rowOff>
    </xdr:from>
    <xdr:to>
      <xdr:col>98</xdr:col>
      <xdr:colOff>38100</xdr:colOff>
      <xdr:row>56</xdr:row>
      <xdr:rowOff>67239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5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83766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3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130404</xdr:rowOff>
    </xdr:from>
    <xdr:to>
      <xdr:col>116</xdr:col>
      <xdr:colOff>63500</xdr:colOff>
      <xdr:row>76</xdr:row>
      <xdr:rowOff>61576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89154"/>
          <a:ext cx="8382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61576</xdr:rowOff>
    </xdr:from>
    <xdr:to>
      <xdr:col>111</xdr:col>
      <xdr:colOff>177800</xdr:colOff>
      <xdr:row>76</xdr:row>
      <xdr:rowOff>80741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91776"/>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80741</xdr:rowOff>
    </xdr:from>
    <xdr:to>
      <xdr:col>107</xdr:col>
      <xdr:colOff>50800</xdr:colOff>
      <xdr:row>76</xdr:row>
      <xdr:rowOff>114116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10941"/>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106211</xdr:rowOff>
    </xdr:from>
    <xdr:to>
      <xdr:col>102</xdr:col>
      <xdr:colOff>114300</xdr:colOff>
      <xdr:row>76</xdr:row>
      <xdr:rowOff>114116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36411"/>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79604</xdr:rowOff>
    </xdr:from>
    <xdr:to>
      <xdr:col>116</xdr:col>
      <xdr:colOff>114300</xdr:colOff>
      <xdr:row>76</xdr:row>
      <xdr:rowOff>9754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102481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8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10776</xdr:rowOff>
    </xdr:from>
    <xdr:to>
      <xdr:col>112</xdr:col>
      <xdr:colOff>38100</xdr:colOff>
      <xdr:row>76</xdr:row>
      <xdr:rowOff>112376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103503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29941</xdr:rowOff>
    </xdr:from>
    <xdr:to>
      <xdr:col>107</xdr:col>
      <xdr:colOff>101600</xdr:colOff>
      <xdr:row>76</xdr:row>
      <xdr:rowOff>131541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122668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63316</xdr:rowOff>
    </xdr:from>
    <xdr:to>
      <xdr:col>102</xdr:col>
      <xdr:colOff>165100</xdr:colOff>
      <xdr:row>76</xdr:row>
      <xdr:rowOff>164916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156043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55411</xdr:rowOff>
    </xdr:from>
    <xdr:to>
      <xdr:col>98</xdr:col>
      <xdr:colOff>38100</xdr:colOff>
      <xdr:row>76</xdr:row>
      <xdr:rowOff>157011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148138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・歳出決算総額においては、住民一人当たりのコストは</a:t>
          </a:r>
          <a:r>
            <a:rPr kumimoji="1" lang="en-US" altLang="ja-JP" sz="1200">
              <a:latin typeface="ＭＳ Ｐゴシック" panose="020B0600070205080204" pitchFamily="50" charset="-128"/>
              <a:ea typeface="ＭＳ Ｐゴシック" panose="020B0600070205080204" pitchFamily="50" charset="-128"/>
            </a:rPr>
            <a:t>1,283,240</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・人件費は、復旧・復興事業やコロナ対策事業に係る人員増加が必要な状況であったこと、また当市の人口減少が相まって、類似団体平均より高い傾向にあり、住民一人当たりのコストは</a:t>
          </a:r>
          <a:r>
            <a:rPr kumimoji="1" lang="en-US" altLang="ja-JP" sz="1200">
              <a:latin typeface="ＭＳ Ｐゴシック" panose="020B0600070205080204" pitchFamily="50" charset="-128"/>
              <a:ea typeface="ＭＳ Ｐゴシック" panose="020B0600070205080204" pitchFamily="50" charset="-128"/>
            </a:rPr>
            <a:t>110,925</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普通建設事業費及び災害復旧事業費は、近年、東日本大震災に係る復旧・復興事業実施に伴い、全国平均等を大きく上回っていたが、復旧・復興事業が収束に向かっているため、今後は事業費の減少とともにコストは下がる見込みである。</a:t>
          </a:r>
        </a:p>
        <a:p>
          <a:r>
            <a:rPr kumimoji="1" lang="ja-JP" altLang="en-US" sz="1200">
              <a:latin typeface="ＭＳ Ｐゴシック" panose="020B0600070205080204" pitchFamily="50" charset="-128"/>
              <a:ea typeface="ＭＳ Ｐゴシック" panose="020B0600070205080204" pitchFamily="50" charset="-128"/>
            </a:rPr>
            <a:t>・物件費は、復旧・復興事業による施設の設置に伴う維持管理費等が増加していることから、全国平均等を大きく上回り、住民一人当たりのコストは</a:t>
          </a:r>
          <a:r>
            <a:rPr kumimoji="1" lang="en-US" altLang="ja-JP" sz="1200">
              <a:latin typeface="ＭＳ Ｐゴシック" panose="020B0600070205080204" pitchFamily="50" charset="-128"/>
              <a:ea typeface="ＭＳ Ｐゴシック" panose="020B0600070205080204" pitchFamily="50" charset="-128"/>
            </a:rPr>
            <a:t>132,438</a:t>
          </a:r>
          <a:r>
            <a:rPr kumimoji="1" lang="ja-JP" altLang="en-US" sz="1200">
              <a:latin typeface="ＭＳ Ｐゴシック" panose="020B0600070205080204" pitchFamily="50" charset="-128"/>
              <a:ea typeface="ＭＳ Ｐゴシック" panose="020B0600070205080204" pitchFamily="50" charset="-128"/>
            </a:rPr>
            <a:t>円となっているが、公共施設の維持管理費の見直しや指定管理制度の導入等により、今後はコストは下がる見込みである。</a:t>
          </a:r>
        </a:p>
        <a:p>
          <a:r>
            <a:rPr kumimoji="1" lang="ja-JP" altLang="en-US" sz="1200">
              <a:latin typeface="ＭＳ Ｐゴシック" panose="020B0600070205080204" pitchFamily="50" charset="-128"/>
              <a:ea typeface="ＭＳ Ｐゴシック" panose="020B0600070205080204" pitchFamily="50" charset="-128"/>
            </a:rPr>
            <a:t>・補助費等は、復旧・復興事業の精算に伴う、国庫返還金等の増加により多額となっていることから、全国平均等を大きく上回り、住民一人当たりのコストは</a:t>
          </a:r>
          <a:r>
            <a:rPr kumimoji="1" lang="en-US" altLang="ja-JP" sz="1200">
              <a:latin typeface="ＭＳ Ｐゴシック" panose="020B0600070205080204" pitchFamily="50" charset="-128"/>
              <a:ea typeface="ＭＳ Ｐゴシック" panose="020B0600070205080204" pitchFamily="50" charset="-128"/>
            </a:rPr>
            <a:t>301,431</a:t>
          </a:r>
          <a:r>
            <a:rPr kumimoji="1" lang="ja-JP" altLang="en-US" sz="1200">
              <a:latin typeface="ＭＳ Ｐゴシック" panose="020B0600070205080204" pitchFamily="50" charset="-128"/>
              <a:ea typeface="ＭＳ Ｐゴシック" panose="020B0600070205080204" pitchFamily="50" charset="-128"/>
            </a:rPr>
            <a:t>円となっているが、復旧・復興事業の精算が進捗するとともにコストは下がる見込みである。</a:t>
          </a:r>
        </a:p>
        <a:p>
          <a:r>
            <a:rPr kumimoji="1" lang="ja-JP" altLang="en-US" sz="1200">
              <a:latin typeface="ＭＳ Ｐゴシック" panose="020B0600070205080204" pitchFamily="50" charset="-128"/>
              <a:ea typeface="ＭＳ Ｐゴシック" panose="020B0600070205080204" pitchFamily="50" charset="-128"/>
            </a:rPr>
            <a:t>・積立金は、東日本大震災復興交付金基金への積立により、平成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年以降は全国平均等を大きく上回っていたが、復興事業が収束に向かっているため、積立金は下がる見込みである。</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岩手県釜石市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32,176
31,923
440.35
42,192,290
41,289,541
491,364
10,548,393
20,615,121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29319</xdr:rowOff>
    </xdr:from>
    <xdr:to>
      <xdr:col>24</xdr:col>
      <xdr:colOff>63500</xdr:colOff>
      <xdr:row>35</xdr:row>
      <xdr:rowOff>59363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30069"/>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32911</xdr:rowOff>
    </xdr:from>
    <xdr:to>
      <xdr:col>19</xdr:col>
      <xdr:colOff>177800</xdr:colOff>
      <xdr:row>35</xdr:row>
      <xdr:rowOff>59363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33661"/>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32911</xdr:rowOff>
    </xdr:from>
    <xdr:to>
      <xdr:col>15</xdr:col>
      <xdr:colOff>50800</xdr:colOff>
      <xdr:row>35</xdr:row>
      <xdr:rowOff>74712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33661"/>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74712</xdr:rowOff>
    </xdr:from>
    <xdr:to>
      <xdr:col>10</xdr:col>
      <xdr:colOff>114300</xdr:colOff>
      <xdr:row>35</xdr:row>
      <xdr:rowOff>88102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75462"/>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149969</xdr:rowOff>
    </xdr:from>
    <xdr:to>
      <xdr:col>24</xdr:col>
      <xdr:colOff>114300</xdr:colOff>
      <xdr:row>35</xdr:row>
      <xdr:rowOff>80119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3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8563</xdr:rowOff>
    </xdr:from>
    <xdr:to>
      <xdr:col>20</xdr:col>
      <xdr:colOff>38100</xdr:colOff>
      <xdr:row>35</xdr:row>
      <xdr:rowOff>110163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126690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153561</xdr:rowOff>
    </xdr:from>
    <xdr:to>
      <xdr:col>15</xdr:col>
      <xdr:colOff>101600</xdr:colOff>
      <xdr:row>35</xdr:row>
      <xdr:rowOff>83711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100238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5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23912</xdr:rowOff>
    </xdr:from>
    <xdr:to>
      <xdr:col>10</xdr:col>
      <xdr:colOff>165100</xdr:colOff>
      <xdr:row>35</xdr:row>
      <xdr:rowOff>125512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142039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9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37302</xdr:rowOff>
    </xdr:from>
    <xdr:to>
      <xdr:col>6</xdr:col>
      <xdr:colOff>38100</xdr:colOff>
      <xdr:row>35</xdr:row>
      <xdr:rowOff>138902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155429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1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51402</xdr:rowOff>
    </xdr:from>
    <xdr:to>
      <xdr:col>24</xdr:col>
      <xdr:colOff>63500</xdr:colOff>
      <xdr:row>51</xdr:row>
      <xdr:rowOff>111023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8795352"/>
          <a:ext cx="838200" cy="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51402</xdr:rowOff>
    </xdr:from>
    <xdr:to>
      <xdr:col>19</xdr:col>
      <xdr:colOff>177800</xdr:colOff>
      <xdr:row>52</xdr:row>
      <xdr:rowOff>13000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8795352"/>
          <a:ext cx="889000" cy="1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13000</xdr:rowOff>
    </xdr:from>
    <xdr:to>
      <xdr:col>15</xdr:col>
      <xdr:colOff>50800</xdr:colOff>
      <xdr:row>53</xdr:row>
      <xdr:rowOff>82276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928400"/>
          <a:ext cx="889000" cy="2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82276</xdr:rowOff>
    </xdr:from>
    <xdr:to>
      <xdr:col>10</xdr:col>
      <xdr:colOff>114300</xdr:colOff>
      <xdr:row>55</xdr:row>
      <xdr:rowOff>14480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169126"/>
          <a:ext cx="889000" cy="27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60223</xdr:rowOff>
    </xdr:from>
    <xdr:to>
      <xdr:col>24</xdr:col>
      <xdr:colOff>114300</xdr:colOff>
      <xdr:row>51</xdr:row>
      <xdr:rowOff>161823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88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146600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871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602</xdr:rowOff>
    </xdr:from>
    <xdr:to>
      <xdr:col>20</xdr:col>
      <xdr:colOff>38100</xdr:colOff>
      <xdr:row>51</xdr:row>
      <xdr:rowOff>102202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87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118729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851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133650</xdr:rowOff>
    </xdr:from>
    <xdr:to>
      <xdr:col>15</xdr:col>
      <xdr:colOff>101600</xdr:colOff>
      <xdr:row>52</xdr:row>
      <xdr:rowOff>63800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8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80327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65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31476</xdr:rowOff>
    </xdr:from>
    <xdr:to>
      <xdr:col>10</xdr:col>
      <xdr:colOff>165100</xdr:colOff>
      <xdr:row>53</xdr:row>
      <xdr:rowOff>133076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1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149603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889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135130</xdr:rowOff>
    </xdr:from>
    <xdr:to>
      <xdr:col>6</xdr:col>
      <xdr:colOff>38100</xdr:colOff>
      <xdr:row>55</xdr:row>
      <xdr:rowOff>65280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3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81807</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16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548</xdr:rowOff>
    </xdr:from>
    <xdr:to>
      <xdr:col>24</xdr:col>
      <xdr:colOff>63500</xdr:colOff>
      <xdr:row>73</xdr:row>
      <xdr:rowOff>47264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516398"/>
          <a:ext cx="838200" cy="4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47264</xdr:rowOff>
    </xdr:from>
    <xdr:to>
      <xdr:col>19</xdr:col>
      <xdr:colOff>177800</xdr:colOff>
      <xdr:row>73</xdr:row>
      <xdr:rowOff>130490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563114"/>
          <a:ext cx="889000" cy="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75202</xdr:rowOff>
    </xdr:from>
    <xdr:to>
      <xdr:col>15</xdr:col>
      <xdr:colOff>50800</xdr:colOff>
      <xdr:row>73</xdr:row>
      <xdr:rowOff>130490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248152"/>
          <a:ext cx="889000" cy="39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75202</xdr:rowOff>
    </xdr:from>
    <xdr:to>
      <xdr:col>10</xdr:col>
      <xdr:colOff>114300</xdr:colOff>
      <xdr:row>73</xdr:row>
      <xdr:rowOff>161956</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248152"/>
          <a:ext cx="889000" cy="4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121198</xdr:rowOff>
    </xdr:from>
    <xdr:to>
      <xdr:col>24</xdr:col>
      <xdr:colOff>114300</xdr:colOff>
      <xdr:row>73</xdr:row>
      <xdr:rowOff>51348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4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144075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31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167914</xdr:rowOff>
    </xdr:from>
    <xdr:to>
      <xdr:col>20</xdr:col>
      <xdr:colOff>38100</xdr:colOff>
      <xdr:row>73</xdr:row>
      <xdr:rowOff>98064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5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114591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28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79690</xdr:rowOff>
    </xdr:from>
    <xdr:to>
      <xdr:col>15</xdr:col>
      <xdr:colOff>101600</xdr:colOff>
      <xdr:row>74</xdr:row>
      <xdr:rowOff>9840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5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26367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37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24402</xdr:rowOff>
    </xdr:from>
    <xdr:to>
      <xdr:col>10</xdr:col>
      <xdr:colOff>165100</xdr:colOff>
      <xdr:row>71</xdr:row>
      <xdr:rowOff>126002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1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142529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197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111156</xdr:rowOff>
    </xdr:from>
    <xdr:to>
      <xdr:col>6</xdr:col>
      <xdr:colOff>38100</xdr:colOff>
      <xdr:row>74</xdr:row>
      <xdr:rowOff>41306</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6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57833</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40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34289</xdr:rowOff>
    </xdr:from>
    <xdr:to>
      <xdr:col>24</xdr:col>
      <xdr:colOff>63500</xdr:colOff>
      <xdr:row>97</xdr:row>
      <xdr:rowOff>116954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664939"/>
          <a:ext cx="838200" cy="8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89839</xdr:rowOff>
    </xdr:from>
    <xdr:to>
      <xdr:col>19</xdr:col>
      <xdr:colOff>177800</xdr:colOff>
      <xdr:row>97</xdr:row>
      <xdr:rowOff>116954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720489"/>
          <a:ext cx="889000" cy="2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89839</xdr:rowOff>
    </xdr:from>
    <xdr:to>
      <xdr:col>15</xdr:col>
      <xdr:colOff>50800</xdr:colOff>
      <xdr:row>97</xdr:row>
      <xdr:rowOff>129921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720489"/>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128436</xdr:rowOff>
    </xdr:from>
    <xdr:to>
      <xdr:col>10</xdr:col>
      <xdr:colOff>114300</xdr:colOff>
      <xdr:row>97</xdr:row>
      <xdr:rowOff>129921</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759086"/>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154939</xdr:rowOff>
    </xdr:from>
    <xdr:to>
      <xdr:col>24</xdr:col>
      <xdr:colOff>114300</xdr:colOff>
      <xdr:row>97</xdr:row>
      <xdr:rowOff>85089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6366</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46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66154</xdr:rowOff>
    </xdr:from>
    <xdr:to>
      <xdr:col>20</xdr:col>
      <xdr:colOff>38100</xdr:colOff>
      <xdr:row>97</xdr:row>
      <xdr:rowOff>167754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6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47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39039</xdr:rowOff>
    </xdr:from>
    <xdr:to>
      <xdr:col>15</xdr:col>
      <xdr:colOff>101600</xdr:colOff>
      <xdr:row>97</xdr:row>
      <xdr:rowOff>140639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6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157166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4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79121</xdr:rowOff>
    </xdr:from>
    <xdr:to>
      <xdr:col>10</xdr:col>
      <xdr:colOff>165100</xdr:colOff>
      <xdr:row>98</xdr:row>
      <xdr:rowOff>9271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25798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4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77636</xdr:rowOff>
    </xdr:from>
    <xdr:to>
      <xdr:col>6</xdr:col>
      <xdr:colOff>38100</xdr:colOff>
      <xdr:row>98</xdr:row>
      <xdr:rowOff>7786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24313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4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53061</xdr:rowOff>
    </xdr:from>
    <xdr:to>
      <xdr:col>55</xdr:col>
      <xdr:colOff>0</xdr:colOff>
      <xdr:row>36</xdr:row>
      <xdr:rowOff>62890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053811"/>
          <a:ext cx="838200" cy="1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62890</xdr:rowOff>
    </xdr:from>
    <xdr:to>
      <xdr:col>50</xdr:col>
      <xdr:colOff>114300</xdr:colOff>
      <xdr:row>36</xdr:row>
      <xdr:rowOff>139471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235090"/>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139471</xdr:rowOff>
    </xdr:from>
    <xdr:to>
      <xdr:col>45</xdr:col>
      <xdr:colOff>177800</xdr:colOff>
      <xdr:row>37</xdr:row>
      <xdr:rowOff>5283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1167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137643</xdr:rowOff>
    </xdr:from>
    <xdr:to>
      <xdr:col>41</xdr:col>
      <xdr:colOff>50800</xdr:colOff>
      <xdr:row>37</xdr:row>
      <xdr:rowOff>5283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138393"/>
          <a:ext cx="889000" cy="2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2261</xdr:rowOff>
    </xdr:from>
    <xdr:to>
      <xdr:col>55</xdr:col>
      <xdr:colOff>50800</xdr:colOff>
      <xdr:row>35</xdr:row>
      <xdr:rowOff>103861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0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25138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85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12090</xdr:rowOff>
    </xdr:from>
    <xdr:to>
      <xdr:col>50</xdr:col>
      <xdr:colOff>165100</xdr:colOff>
      <xdr:row>36</xdr:row>
      <xdr:rowOff>113690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130217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88671</xdr:rowOff>
    </xdr:from>
    <xdr:to>
      <xdr:col>46</xdr:col>
      <xdr:colOff>38100</xdr:colOff>
      <xdr:row>37</xdr:row>
      <xdr:rowOff>18821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35348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125933</xdr:rowOff>
    </xdr:from>
    <xdr:to>
      <xdr:col>41</xdr:col>
      <xdr:colOff>101600</xdr:colOff>
      <xdr:row>37</xdr:row>
      <xdr:rowOff>56083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72610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86843</xdr:rowOff>
    </xdr:from>
    <xdr:to>
      <xdr:col>36</xdr:col>
      <xdr:colOff>165100</xdr:colOff>
      <xdr:row>36</xdr:row>
      <xdr:rowOff>16993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33520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86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19126</xdr:rowOff>
    </xdr:from>
    <xdr:to>
      <xdr:col>54</xdr:col>
      <xdr:colOff>189865</xdr:colOff>
      <xdr:row>59</xdr:row>
      <xdr:rowOff>7138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9105976"/>
          <a:ext cx="1270" cy="101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10965</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2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7138</xdr:rowOff>
    </xdr:from>
    <xdr:to>
      <xdr:col>55</xdr:col>
      <xdr:colOff>88900</xdr:colOff>
      <xdr:row>59</xdr:row>
      <xdr:rowOff>7138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137253</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88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19126</xdr:rowOff>
    </xdr:from>
    <xdr:to>
      <xdr:col>55</xdr:col>
      <xdr:colOff>88900</xdr:colOff>
      <xdr:row>53</xdr:row>
      <xdr:rowOff>19126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910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90450</xdr:rowOff>
    </xdr:from>
    <xdr:to>
      <xdr:col>55</xdr:col>
      <xdr:colOff>0</xdr:colOff>
      <xdr:row>55</xdr:row>
      <xdr:rowOff>36423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8834400"/>
          <a:ext cx="838200" cy="63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46410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81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67983</xdr:rowOff>
    </xdr:from>
    <xdr:to>
      <xdr:col>55</xdr:col>
      <xdr:colOff>50800</xdr:colOff>
      <xdr:row>57</xdr:row>
      <xdr:rowOff>169583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84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90450</xdr:rowOff>
    </xdr:from>
    <xdr:to>
      <xdr:col>50</xdr:col>
      <xdr:colOff>114300</xdr:colOff>
      <xdr:row>55</xdr:row>
      <xdr:rowOff>105181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8834400"/>
          <a:ext cx="889000" cy="70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62078</xdr:rowOff>
    </xdr:from>
    <xdr:to>
      <xdr:col>50</xdr:col>
      <xdr:colOff>165100</xdr:colOff>
      <xdr:row>57</xdr:row>
      <xdr:rowOff>163678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154805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92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48082</xdr:rowOff>
    </xdr:from>
    <xdr:to>
      <xdr:col>45</xdr:col>
      <xdr:colOff>177800</xdr:colOff>
      <xdr:row>55</xdr:row>
      <xdr:rowOff>105181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134932"/>
          <a:ext cx="889000" cy="39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85039</xdr:rowOff>
    </xdr:from>
    <xdr:to>
      <xdr:col>46</xdr:col>
      <xdr:colOff>38100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39586</xdr:rowOff>
    </xdr:from>
    <xdr:to>
      <xdr:col>41</xdr:col>
      <xdr:colOff>50800</xdr:colOff>
      <xdr:row>53</xdr:row>
      <xdr:rowOff>48082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8612086"/>
          <a:ext cx="889000" cy="52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81445</xdr:rowOff>
    </xdr:from>
    <xdr:to>
      <xdr:col>41</xdr:col>
      <xdr:colOff>101600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85319</xdr:rowOff>
    </xdr:from>
    <xdr:to>
      <xdr:col>36</xdr:col>
      <xdr:colOff>165100</xdr:colOff>
      <xdr:row>58</xdr:row>
      <xdr:rowOff>15469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6596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157073</xdr:rowOff>
    </xdr:from>
    <xdr:to>
      <xdr:col>55</xdr:col>
      <xdr:colOff>50800</xdr:colOff>
      <xdr:row>55</xdr:row>
      <xdr:rowOff>87223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8500</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39650</xdr:rowOff>
    </xdr:from>
    <xdr:to>
      <xdr:col>50</xdr:col>
      <xdr:colOff>165100</xdr:colOff>
      <xdr:row>51</xdr:row>
      <xdr:rowOff>141250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87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157777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39795" y="855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54381</xdr:rowOff>
    </xdr:from>
    <xdr:to>
      <xdr:col>46</xdr:col>
      <xdr:colOff>38100</xdr:colOff>
      <xdr:row>55</xdr:row>
      <xdr:rowOff>155981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168732</xdr:rowOff>
    </xdr:from>
    <xdr:to>
      <xdr:col>41</xdr:col>
      <xdr:colOff>101600</xdr:colOff>
      <xdr:row>53</xdr:row>
      <xdr:rowOff>98882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0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115409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8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160236</xdr:rowOff>
    </xdr:from>
    <xdr:to>
      <xdr:col>36</xdr:col>
      <xdr:colOff>165100</xdr:colOff>
      <xdr:row>50</xdr:row>
      <xdr:rowOff>90386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856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106913</xdr:rowOff>
    </xdr:from>
    <xdr:ext cx="599010"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672795" y="833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67310</xdr:rowOff>
    </xdr:from>
    <xdr:to>
      <xdr:col>55</xdr:col>
      <xdr:colOff>0</xdr:colOff>
      <xdr:row>74</xdr:row>
      <xdr:rowOff>167304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754610"/>
          <a:ext cx="838200" cy="9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47365</xdr:rowOff>
    </xdr:from>
    <xdr:to>
      <xdr:col>50</xdr:col>
      <xdr:colOff>114300</xdr:colOff>
      <xdr:row>74</xdr:row>
      <xdr:rowOff>167304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563215"/>
          <a:ext cx="889000" cy="2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47365</xdr:rowOff>
    </xdr:from>
    <xdr:to>
      <xdr:col>45</xdr:col>
      <xdr:colOff>177800</xdr:colOff>
      <xdr:row>75</xdr:row>
      <xdr:rowOff>150825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563215"/>
          <a:ext cx="889000" cy="4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150825</xdr:rowOff>
    </xdr:from>
    <xdr:to>
      <xdr:col>41</xdr:col>
      <xdr:colOff>50800</xdr:colOff>
      <xdr:row>76</xdr:row>
      <xdr:rowOff>104153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009575"/>
          <a:ext cx="889000" cy="1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16510</xdr:rowOff>
    </xdr:from>
    <xdr:to>
      <xdr:col>55</xdr:col>
      <xdr:colOff>50800</xdr:colOff>
      <xdr:row>74</xdr:row>
      <xdr:rowOff>118110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7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39387</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5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116504</xdr:rowOff>
    </xdr:from>
    <xdr:to>
      <xdr:col>50</xdr:col>
      <xdr:colOff>165100</xdr:colOff>
      <xdr:row>75</xdr:row>
      <xdr:rowOff>46654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8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63181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5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168015</xdr:rowOff>
    </xdr:from>
    <xdr:to>
      <xdr:col>46</xdr:col>
      <xdr:colOff>38100</xdr:colOff>
      <xdr:row>73</xdr:row>
      <xdr:rowOff>98165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5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114692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2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100025</xdr:rowOff>
    </xdr:from>
    <xdr:to>
      <xdr:col>41</xdr:col>
      <xdr:colOff>101600</xdr:colOff>
      <xdr:row>76</xdr:row>
      <xdr:rowOff>30175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46702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73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53353</xdr:rowOff>
    </xdr:from>
    <xdr:to>
      <xdr:col>36</xdr:col>
      <xdr:colOff>165100</xdr:colOff>
      <xdr:row>76</xdr:row>
      <xdr:rowOff>154953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8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98</xdr:row>
      <xdr:rowOff>7396</xdr:rowOff>
    </xdr:from>
    <xdr:to>
      <xdr:col>54</xdr:col>
      <xdr:colOff>189865</xdr:colOff>
      <xdr:row>99</xdr:row>
      <xdr:rowOff>60973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6809496"/>
          <a:ext cx="1270" cy="22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64800</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60973</xdr:rowOff>
    </xdr:from>
    <xdr:to>
      <xdr:col>55</xdr:col>
      <xdr:colOff>88900</xdr:colOff>
      <xdr:row>99</xdr:row>
      <xdr:rowOff>60973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125523</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658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98</xdr:row>
      <xdr:rowOff>7396</xdr:rowOff>
    </xdr:from>
    <xdr:to>
      <xdr:col>55</xdr:col>
      <xdr:colOff>88900</xdr:colOff>
      <xdr:row>98</xdr:row>
      <xdr:rowOff>7396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0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78688</xdr:rowOff>
    </xdr:from>
    <xdr:to>
      <xdr:col>55</xdr:col>
      <xdr:colOff>0</xdr:colOff>
      <xdr:row>98</xdr:row>
      <xdr:rowOff>7396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366438"/>
          <a:ext cx="838200" cy="4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98776</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900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120349</xdr:rowOff>
    </xdr:from>
    <xdr:to>
      <xdr:col>55</xdr:col>
      <xdr:colOff>50800</xdr:colOff>
      <xdr:row>99</xdr:row>
      <xdr:rowOff>50499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92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3597</xdr:rowOff>
    </xdr:from>
    <xdr:to>
      <xdr:col>50</xdr:col>
      <xdr:colOff>114300</xdr:colOff>
      <xdr:row>95</xdr:row>
      <xdr:rowOff>78688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119897"/>
          <a:ext cx="889000" cy="24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135251</xdr:rowOff>
    </xdr:from>
    <xdr:to>
      <xdr:col>50</xdr:col>
      <xdr:colOff>165100</xdr:colOff>
      <xdr:row>99</xdr:row>
      <xdr:rowOff>65401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93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56528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703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97273</xdr:rowOff>
    </xdr:from>
    <xdr:to>
      <xdr:col>45</xdr:col>
      <xdr:colOff>177800</xdr:colOff>
      <xdr:row>94</xdr:row>
      <xdr:rowOff>3597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5699223"/>
          <a:ext cx="889000" cy="42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130800</xdr:rowOff>
    </xdr:from>
    <xdr:to>
      <xdr:col>46</xdr:col>
      <xdr:colOff>38100</xdr:colOff>
      <xdr:row>99</xdr:row>
      <xdr:rowOff>60950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9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52077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70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125586</xdr:rowOff>
    </xdr:from>
    <xdr:to>
      <xdr:col>41</xdr:col>
      <xdr:colOff>50800</xdr:colOff>
      <xdr:row>91</xdr:row>
      <xdr:rowOff>97273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5556086"/>
          <a:ext cx="889000" cy="14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125750</xdr:rowOff>
    </xdr:from>
    <xdr:to>
      <xdr:col>41</xdr:col>
      <xdr:colOff>101600</xdr:colOff>
      <xdr:row>99</xdr:row>
      <xdr:rowOff>55900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9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47027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702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135868</xdr:rowOff>
    </xdr:from>
    <xdr:to>
      <xdr:col>36</xdr:col>
      <xdr:colOff>165100</xdr:colOff>
      <xdr:row>99</xdr:row>
      <xdr:rowOff>66018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57145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7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128046</xdr:rowOff>
    </xdr:from>
    <xdr:to>
      <xdr:col>55</xdr:col>
      <xdr:colOff>50800</xdr:colOff>
      <xdr:row>98</xdr:row>
      <xdr:rowOff>58196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81073</xdr:rowOff>
    </xdr:from>
    <xdr:ext cx="599010"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1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27888</xdr:rowOff>
    </xdr:from>
    <xdr:to>
      <xdr:col>50</xdr:col>
      <xdr:colOff>165100</xdr:colOff>
      <xdr:row>95</xdr:row>
      <xdr:rowOff>129488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146015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39795" y="1609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124247</xdr:rowOff>
    </xdr:from>
    <xdr:to>
      <xdr:col>46</xdr:col>
      <xdr:colOff>38100</xdr:colOff>
      <xdr:row>94</xdr:row>
      <xdr:rowOff>54397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0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70924</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50795" y="1584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46473</xdr:rowOff>
    </xdr:from>
    <xdr:to>
      <xdr:col>41</xdr:col>
      <xdr:colOff>101600</xdr:colOff>
      <xdr:row>91</xdr:row>
      <xdr:rowOff>148073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56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164600</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61795" y="1542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74786</xdr:rowOff>
    </xdr:from>
    <xdr:to>
      <xdr:col>36</xdr:col>
      <xdr:colOff>165100</xdr:colOff>
      <xdr:row>91</xdr:row>
      <xdr:rowOff>4936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55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21463</xdr:rowOff>
    </xdr:from>
    <xdr:ext cx="599010"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672795" y="1528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133566</xdr:rowOff>
    </xdr:from>
    <xdr:to>
      <xdr:col>85</xdr:col>
      <xdr:colOff>127000</xdr:colOff>
      <xdr:row>33</xdr:row>
      <xdr:rowOff>42354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277066"/>
          <a:ext cx="838200" cy="4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42354</xdr:rowOff>
    </xdr:from>
    <xdr:to>
      <xdr:col>81</xdr:col>
      <xdr:colOff>50800</xdr:colOff>
      <xdr:row>34</xdr:row>
      <xdr:rowOff>126060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700204"/>
          <a:ext cx="889000" cy="25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126060</xdr:rowOff>
    </xdr:from>
    <xdr:to>
      <xdr:col>76</xdr:col>
      <xdr:colOff>114300</xdr:colOff>
      <xdr:row>35</xdr:row>
      <xdr:rowOff>34163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955360"/>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34163</xdr:rowOff>
    </xdr:from>
    <xdr:to>
      <xdr:col>71</xdr:col>
      <xdr:colOff>177800</xdr:colOff>
      <xdr:row>36</xdr:row>
      <xdr:rowOff>61481</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34913"/>
          <a:ext cx="889000" cy="1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82766</xdr:rowOff>
    </xdr:from>
    <xdr:to>
      <xdr:col>85</xdr:col>
      <xdr:colOff>177800</xdr:colOff>
      <xdr:row>31</xdr:row>
      <xdr:rowOff>12916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2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105643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07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163004</xdr:rowOff>
    </xdr:from>
    <xdr:to>
      <xdr:col>81</xdr:col>
      <xdr:colOff>101600</xdr:colOff>
      <xdr:row>33</xdr:row>
      <xdr:rowOff>93154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6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109681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4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75260</xdr:rowOff>
    </xdr:from>
    <xdr:to>
      <xdr:col>76</xdr:col>
      <xdr:colOff>165100</xdr:colOff>
      <xdr:row>35</xdr:row>
      <xdr:rowOff>5410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9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21937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154813</xdr:rowOff>
    </xdr:from>
    <xdr:to>
      <xdr:col>72</xdr:col>
      <xdr:colOff>38100</xdr:colOff>
      <xdr:row>35</xdr:row>
      <xdr:rowOff>84963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9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101490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7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10681</xdr:rowOff>
    </xdr:from>
    <xdr:to>
      <xdr:col>67</xdr:col>
      <xdr:colOff>101600</xdr:colOff>
      <xdr:row>36</xdr:row>
      <xdr:rowOff>112281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128808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153557</xdr:rowOff>
    </xdr:from>
    <xdr:to>
      <xdr:col>85</xdr:col>
      <xdr:colOff>127000</xdr:colOff>
      <xdr:row>57</xdr:row>
      <xdr:rowOff>154570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068957"/>
          <a:ext cx="838200" cy="85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153557</xdr:rowOff>
    </xdr:from>
    <xdr:to>
      <xdr:col>81</xdr:col>
      <xdr:colOff>50800</xdr:colOff>
      <xdr:row>55</xdr:row>
      <xdr:rowOff>154559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068957"/>
          <a:ext cx="889000" cy="5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54857</xdr:rowOff>
    </xdr:from>
    <xdr:to>
      <xdr:col>76</xdr:col>
      <xdr:colOff>114300</xdr:colOff>
      <xdr:row>55</xdr:row>
      <xdr:rowOff>154559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484607"/>
          <a:ext cx="889000" cy="9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54857</xdr:rowOff>
    </xdr:from>
    <xdr:to>
      <xdr:col>71</xdr:col>
      <xdr:colOff>177800</xdr:colOff>
      <xdr:row>57</xdr:row>
      <xdr:rowOff>150172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484607"/>
          <a:ext cx="889000" cy="4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103770</xdr:rowOff>
    </xdr:from>
    <xdr:to>
      <xdr:col>85</xdr:col>
      <xdr:colOff>177800</xdr:colOff>
      <xdr:row>58</xdr:row>
      <xdr:rowOff>33920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8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82197</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85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102757</xdr:rowOff>
    </xdr:from>
    <xdr:to>
      <xdr:col>81</xdr:col>
      <xdr:colOff>101600</xdr:colOff>
      <xdr:row>53</xdr:row>
      <xdr:rowOff>32907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0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49434</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181795" y="879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103759</xdr:rowOff>
    </xdr:from>
    <xdr:to>
      <xdr:col>76</xdr:col>
      <xdr:colOff>165100</xdr:colOff>
      <xdr:row>56</xdr:row>
      <xdr:rowOff>33909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5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50436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3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4057</xdr:rowOff>
    </xdr:from>
    <xdr:to>
      <xdr:col>72</xdr:col>
      <xdr:colOff>38100</xdr:colOff>
      <xdr:row>55</xdr:row>
      <xdr:rowOff>105657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4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122184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2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99372</xdr:rowOff>
    </xdr:from>
    <xdr:to>
      <xdr:col>67</xdr:col>
      <xdr:colOff>101600</xdr:colOff>
      <xdr:row>58</xdr:row>
      <xdr:rowOff>29522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46049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6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118177</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3319827"/>
          <a:ext cx="1269" cy="269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74499</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9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64854</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309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118177</xdr:rowOff>
    </xdr:from>
    <xdr:to>
      <xdr:col>86</xdr:col>
      <xdr:colOff>25400</xdr:colOff>
      <xdr:row>77</xdr:row>
      <xdr:rowOff>118177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31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102313</xdr:rowOff>
    </xdr:from>
    <xdr:to>
      <xdr:col>85</xdr:col>
      <xdr:colOff>127000</xdr:colOff>
      <xdr:row>78</xdr:row>
      <xdr:rowOff>27499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132513"/>
          <a:ext cx="838200" cy="2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118949</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92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140522</xdr:rowOff>
    </xdr:from>
    <xdr:to>
      <xdr:col>85</xdr:col>
      <xdr:colOff>177800</xdr:colOff>
      <xdr:row>79</xdr:row>
      <xdr:rowOff>70672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1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102313</xdr:rowOff>
    </xdr:from>
    <xdr:to>
      <xdr:col>81</xdr:col>
      <xdr:colOff>50800</xdr:colOff>
      <xdr:row>77</xdr:row>
      <xdr:rowOff>97896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132513"/>
          <a:ext cx="889000" cy="16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140644</xdr:rowOff>
    </xdr:from>
    <xdr:to>
      <xdr:col>81</xdr:col>
      <xdr:colOff>101600</xdr:colOff>
      <xdr:row>79</xdr:row>
      <xdr:rowOff>70794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61921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0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102012</xdr:rowOff>
    </xdr:from>
    <xdr:to>
      <xdr:col>76</xdr:col>
      <xdr:colOff>114300</xdr:colOff>
      <xdr:row>77</xdr:row>
      <xdr:rowOff>97896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2789312"/>
          <a:ext cx="889000" cy="5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143497</xdr:rowOff>
    </xdr:from>
    <xdr:to>
      <xdr:col>76</xdr:col>
      <xdr:colOff>165100</xdr:colOff>
      <xdr:row>79</xdr:row>
      <xdr:rowOff>73647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1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64774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0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63092</xdr:rowOff>
    </xdr:from>
    <xdr:to>
      <xdr:col>71</xdr:col>
      <xdr:colOff>177800</xdr:colOff>
      <xdr:row>74</xdr:row>
      <xdr:rowOff>102012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2236042"/>
          <a:ext cx="889000" cy="55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147734</xdr:rowOff>
    </xdr:from>
    <xdr:to>
      <xdr:col>72</xdr:col>
      <xdr:colOff>38100</xdr:colOff>
      <xdr:row>79</xdr:row>
      <xdr:rowOff>77884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2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69011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1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157549</xdr:rowOff>
    </xdr:from>
    <xdr:to>
      <xdr:col>67</xdr:col>
      <xdr:colOff>101600</xdr:colOff>
      <xdr:row>79</xdr:row>
      <xdr:rowOff>87699</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78826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148149</xdr:rowOff>
    </xdr:from>
    <xdr:to>
      <xdr:col>85</xdr:col>
      <xdr:colOff>177800</xdr:colOff>
      <xdr:row>78</xdr:row>
      <xdr:rowOff>78299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34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63076</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26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51513</xdr:rowOff>
    </xdr:from>
    <xdr:to>
      <xdr:col>81</xdr:col>
      <xdr:colOff>101600</xdr:colOff>
      <xdr:row>76</xdr:row>
      <xdr:rowOff>153113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08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169639</xdr:rowOff>
    </xdr:from>
    <xdr:ext cx="59901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181795" y="1285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47096</xdr:rowOff>
    </xdr:from>
    <xdr:to>
      <xdr:col>76</xdr:col>
      <xdr:colOff>165100</xdr:colOff>
      <xdr:row>77</xdr:row>
      <xdr:rowOff>148696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2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165223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02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51212</xdr:rowOff>
    </xdr:from>
    <xdr:to>
      <xdr:col>72</xdr:col>
      <xdr:colOff>38100</xdr:colOff>
      <xdr:row>74</xdr:row>
      <xdr:rowOff>152812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27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169339</xdr:rowOff>
    </xdr:from>
    <xdr:ext cx="599010"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03795" y="1251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12292</xdr:rowOff>
    </xdr:from>
    <xdr:to>
      <xdr:col>67</xdr:col>
      <xdr:colOff>101600</xdr:colOff>
      <xdr:row>71</xdr:row>
      <xdr:rowOff>113892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21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130419</xdr:rowOff>
    </xdr:from>
    <xdr:ext cx="599010"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14795" y="1196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73078</xdr:rowOff>
    </xdr:from>
    <xdr:to>
      <xdr:col>85</xdr:col>
      <xdr:colOff>127000</xdr:colOff>
      <xdr:row>96</xdr:row>
      <xdr:rowOff>17895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5503578"/>
          <a:ext cx="838200" cy="9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17895</xdr:rowOff>
    </xdr:from>
    <xdr:to>
      <xdr:col>81</xdr:col>
      <xdr:colOff>50800</xdr:colOff>
      <xdr:row>96</xdr:row>
      <xdr:rowOff>22481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477095"/>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22481</xdr:rowOff>
    </xdr:from>
    <xdr:to>
      <xdr:col>76</xdr:col>
      <xdr:colOff>114300</xdr:colOff>
      <xdr:row>96</xdr:row>
      <xdr:rowOff>52062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481681"/>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52062</xdr:rowOff>
    </xdr:from>
    <xdr:to>
      <xdr:col>71</xdr:col>
      <xdr:colOff>177800</xdr:colOff>
      <xdr:row>96</xdr:row>
      <xdr:rowOff>100876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511262"/>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22278</xdr:rowOff>
    </xdr:from>
    <xdr:to>
      <xdr:col>85</xdr:col>
      <xdr:colOff>177800</xdr:colOff>
      <xdr:row>90</xdr:row>
      <xdr:rowOff>123878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45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146755</xdr:rowOff>
    </xdr:from>
    <xdr:ext cx="599010"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40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138545</xdr:rowOff>
    </xdr:from>
    <xdr:to>
      <xdr:col>81</xdr:col>
      <xdr:colOff>101600</xdr:colOff>
      <xdr:row>96</xdr:row>
      <xdr:rowOff>68695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4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85222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2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143131</xdr:rowOff>
    </xdr:from>
    <xdr:to>
      <xdr:col>76</xdr:col>
      <xdr:colOff>165100</xdr:colOff>
      <xdr:row>96</xdr:row>
      <xdr:rowOff>73281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4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89808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1262</xdr:rowOff>
    </xdr:from>
    <xdr:to>
      <xdr:col>72</xdr:col>
      <xdr:colOff>38100</xdr:colOff>
      <xdr:row>96</xdr:row>
      <xdr:rowOff>102862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4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119389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23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50076</xdr:rowOff>
    </xdr:from>
    <xdr:to>
      <xdr:col>67</xdr:col>
      <xdr:colOff>101600</xdr:colOff>
      <xdr:row>96</xdr:row>
      <xdr:rowOff>151676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5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168203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28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・総務費は、東日本大震災復興交付金基金への積立金が減少したものの、庁舎建設基金への積立金が増加しており、住民一人当たりのコストは</a:t>
          </a:r>
          <a:r>
            <a:rPr kumimoji="1" lang="en-US" altLang="ja-JP" sz="1200">
              <a:latin typeface="ＭＳ Ｐゴシック" panose="020B0600070205080204" pitchFamily="50" charset="-128"/>
              <a:ea typeface="ＭＳ Ｐゴシック" panose="020B0600070205080204" pitchFamily="50" charset="-128"/>
            </a:rPr>
            <a:t>416,281</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・農林水産業費は、漁業集落防災機能強化事業や水産業共同利用施設復興整備事業（魚河岸・新浜町）などの災害復旧事業費が多額であり、全国平均等を上回り、住民一人当たりのコストは</a:t>
          </a:r>
          <a:r>
            <a:rPr kumimoji="1" lang="en-US" altLang="ja-JP" sz="1200">
              <a:latin typeface="ＭＳ Ｐゴシック" panose="020B0600070205080204" pitchFamily="50" charset="-128"/>
              <a:ea typeface="ＭＳ Ｐゴシック" panose="020B0600070205080204" pitchFamily="50" charset="-128"/>
            </a:rPr>
            <a:t>54,632</a:t>
          </a:r>
          <a:r>
            <a:rPr kumimoji="1" lang="ja-JP" altLang="en-US" sz="1200">
              <a:latin typeface="ＭＳ Ｐゴシック" panose="020B0600070205080204" pitchFamily="50" charset="-128"/>
              <a:ea typeface="ＭＳ Ｐゴシック" panose="020B0600070205080204" pitchFamily="50" charset="-128"/>
            </a:rPr>
            <a:t>円となっているが、復興事業が収束することから、今後は事業費の減少とともにコストは下がる見込みである。</a:t>
          </a:r>
        </a:p>
        <a:p>
          <a:r>
            <a:rPr kumimoji="1" lang="ja-JP" altLang="en-US" sz="1200">
              <a:latin typeface="ＭＳ Ｐゴシック" panose="020B0600070205080204" pitchFamily="50" charset="-128"/>
              <a:ea typeface="ＭＳ Ｐゴシック" panose="020B0600070205080204" pitchFamily="50" charset="-128"/>
            </a:rPr>
            <a:t>・商工費は、コロナ対策事業や根浜海岸周辺道路等基盤整備事業などの事業により、全国平均等を上回り、住民一人当たりのコストは</a:t>
          </a:r>
          <a:r>
            <a:rPr kumimoji="1" lang="en-US" altLang="ja-JP" sz="1200">
              <a:latin typeface="ＭＳ Ｐゴシック" panose="020B0600070205080204" pitchFamily="50" charset="-128"/>
              <a:ea typeface="ＭＳ Ｐゴシック" panose="020B0600070205080204" pitchFamily="50" charset="-128"/>
            </a:rPr>
            <a:t>43,800</a:t>
          </a:r>
          <a:r>
            <a:rPr kumimoji="1" lang="ja-JP" altLang="en-US" sz="1200">
              <a:latin typeface="ＭＳ Ｐゴシック" panose="020B0600070205080204" pitchFamily="50" charset="-128"/>
              <a:ea typeface="ＭＳ Ｐゴシック" panose="020B0600070205080204" pitchFamily="50" charset="-128"/>
            </a:rPr>
            <a:t>円となっているが、コロナの状況次第では、今後のコストは高止まりする見込みである。</a:t>
          </a:r>
        </a:p>
        <a:p>
          <a:r>
            <a:rPr kumimoji="1" lang="ja-JP" altLang="en-US" sz="1200">
              <a:latin typeface="ＭＳ Ｐゴシック" panose="020B0600070205080204" pitchFamily="50" charset="-128"/>
              <a:ea typeface="ＭＳ Ｐゴシック" panose="020B0600070205080204" pitchFamily="50" charset="-128"/>
            </a:rPr>
            <a:t>・消防費は、避難道路整備事業や津波避難場所整備事業などの事業により、全国平均等を上回り、住民一人当たりのコストは</a:t>
          </a:r>
          <a:r>
            <a:rPr kumimoji="1" lang="en-US" altLang="ja-JP" sz="1200">
              <a:latin typeface="ＭＳ Ｐゴシック" panose="020B0600070205080204" pitchFamily="50" charset="-128"/>
              <a:ea typeface="ＭＳ Ｐゴシック" panose="020B0600070205080204" pitchFamily="50" charset="-128"/>
            </a:rPr>
            <a:t>48,161</a:t>
          </a:r>
          <a:r>
            <a:rPr kumimoji="1" lang="ja-JP" altLang="en-US" sz="1200">
              <a:latin typeface="ＭＳ Ｐゴシック" panose="020B0600070205080204" pitchFamily="50" charset="-128"/>
              <a:ea typeface="ＭＳ Ｐゴシック" panose="020B0600070205080204" pitchFamily="50" charset="-128"/>
            </a:rPr>
            <a:t>円となっているが、復興事業が収束することから、今後は事業費の減少とともにコストは下がる見込みである。</a:t>
          </a:r>
        </a:p>
        <a:p>
          <a:r>
            <a:rPr kumimoji="1" lang="ja-JP" altLang="en-US" sz="1200">
              <a:latin typeface="ＭＳ Ｐゴシック" panose="020B0600070205080204" pitchFamily="50" charset="-128"/>
              <a:ea typeface="ＭＳ Ｐゴシック" panose="020B0600070205080204" pitchFamily="50" charset="-128"/>
            </a:rPr>
            <a:t>・教育費は、釜石鵜住居復興スタジアム仮設施設整備事業や学校給食センター整備事業などの大型事業が完了したことから、住民一人当たりのコストは</a:t>
          </a:r>
          <a:r>
            <a:rPr kumimoji="1" lang="en-US" altLang="ja-JP" sz="1200">
              <a:latin typeface="ＭＳ Ｐゴシック" panose="020B0600070205080204" pitchFamily="50" charset="-128"/>
              <a:ea typeface="ＭＳ Ｐゴシック" panose="020B0600070205080204" pitchFamily="50" charset="-128"/>
            </a:rPr>
            <a:t>56,384</a:t>
          </a:r>
          <a:r>
            <a:rPr kumimoji="1" lang="ja-JP" altLang="en-US" sz="1200">
              <a:latin typeface="ＭＳ Ｐゴシック" panose="020B0600070205080204" pitchFamily="50" charset="-128"/>
              <a:ea typeface="ＭＳ Ｐゴシック" panose="020B0600070205080204" pitchFamily="50" charset="-128"/>
            </a:rPr>
            <a:t>円となり、全国平均等に接近している。</a:t>
          </a:r>
        </a:p>
        <a:p>
          <a:r>
            <a:rPr kumimoji="1" lang="ja-JP" altLang="en-US" sz="1200">
              <a:latin typeface="ＭＳ Ｐゴシック" panose="020B0600070205080204" pitchFamily="50" charset="-128"/>
              <a:ea typeface="ＭＳ Ｐゴシック" panose="020B0600070205080204" pitchFamily="50" charset="-128"/>
            </a:rPr>
            <a:t>・公債費は、公営住宅建設事業債等の繰上げ償還を実施したため、全国平均等を上回り、住民一人当たりのコストは</a:t>
          </a:r>
          <a:r>
            <a:rPr kumimoji="1" lang="en-US" altLang="ja-JP" sz="1200">
              <a:latin typeface="ＭＳ Ｐゴシック" panose="020B0600070205080204" pitchFamily="50" charset="-128"/>
              <a:ea typeface="ＭＳ Ｐゴシック" panose="020B0600070205080204" pitchFamily="50" charset="-128"/>
            </a:rPr>
            <a:t>198,743</a:t>
          </a:r>
          <a:r>
            <a:rPr kumimoji="1" lang="ja-JP" altLang="en-US" sz="1200">
              <a:latin typeface="ＭＳ Ｐゴシック" panose="020B0600070205080204" pitchFamily="50" charset="-128"/>
              <a:ea typeface="ＭＳ Ｐゴシック" panose="020B0600070205080204" pitchFamily="50" charset="-128"/>
            </a:rPr>
            <a:t>円となっているが、公債費を伴う事業計画の整理や縮減を図りつつ、今後は抑制される見込みである。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岩手県釜石市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・令和元年度の実質収支が約</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億円だったことから、令和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年度の財政調整基金に</a:t>
          </a:r>
          <a:r>
            <a:rPr kumimoji="1" lang="en-US" altLang="ja-JP" sz="1400">
              <a:latin typeface="ＭＳ ゴシック" pitchFamily="49" charset="-128"/>
              <a:ea typeface="ＭＳ ゴシック" pitchFamily="49" charset="-128"/>
            </a:rPr>
            <a:t>426,238</a:t>
          </a:r>
          <a:r>
            <a:rPr kumimoji="1" lang="ja-JP" altLang="en-US" sz="1400">
              <a:latin typeface="ＭＳ ゴシック" pitchFamily="49" charset="-128"/>
              <a:ea typeface="ＭＳ ゴシック" pitchFamily="49" charset="-128"/>
            </a:rPr>
            <a:t>千円を積み立て、財政調整基金の残高は</a:t>
          </a:r>
          <a:r>
            <a:rPr kumimoji="1" lang="en-US" altLang="ja-JP" sz="1400">
              <a:latin typeface="ＭＳ ゴシック" pitchFamily="49" charset="-128"/>
              <a:ea typeface="ＭＳ ゴシック" pitchFamily="49" charset="-128"/>
            </a:rPr>
            <a:t>6,296,893</a:t>
          </a:r>
          <a:r>
            <a:rPr kumimoji="1" lang="ja-JP" altLang="en-US" sz="1400">
              <a:latin typeface="ＭＳ ゴシック" pitchFamily="49" charset="-128"/>
              <a:ea typeface="ＭＳ ゴシック" pitchFamily="49" charset="-128"/>
            </a:rPr>
            <a:t>千円となっている。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以降における実質収支額の増は、東日本大震災に係る復旧・復興事業の影響によるものである。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岩手県釜石市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年度以降、他会計に比べて一般会計が突出して黒字になっている年度があるのは、東日本大震災による復旧・復興事業の多くを繰り越していることによるものである。</a:t>
          </a:r>
        </a:p>
        <a:p>
          <a:r>
            <a:rPr kumimoji="1" lang="ja-JP" altLang="en-US" sz="1400">
              <a:latin typeface="ＭＳ ゴシック" pitchFamily="49" charset="-128"/>
              <a:ea typeface="ＭＳ ゴシック" pitchFamily="49" charset="-128"/>
            </a:rPr>
            <a:t>・東日本大震災から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年が経過し、復旧・復興事業も終盤を迎えることから、徐々に東日本大震災以前の数値に戻っていくものと予想される。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年度に策定した、釜石市中期財政計画（令和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年度）に基づき、財政の健全化等に取り組んでいるところである。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42192290</v>
      </c>
      <c r="BO4" s="426"/>
      <c r="BP4" s="426"/>
      <c r="BQ4" s="426"/>
      <c r="BR4" s="426"/>
      <c r="BS4" s="426"/>
      <c r="BT4" s="426"/>
      <c r="BU4" s="427"/>
      <c r="BV4" s="425">
        <v>56254317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4.7</v>
      </c>
      <c r="CU4" s="610"/>
      <c r="CV4" s="610"/>
      <c r="CW4" s="610"/>
      <c r="CX4" s="610"/>
      <c r="CY4" s="610"/>
      <c r="CZ4" s="610"/>
      <c r="DA4" s="611"/>
      <c r="DB4" s="609">
        <v>8.1999999999999993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41289541</v>
      </c>
      <c r="BO5" s="431"/>
      <c r="BP5" s="431"/>
      <c r="BQ5" s="431"/>
      <c r="BR5" s="431"/>
      <c r="BS5" s="431"/>
      <c r="BT5" s="431"/>
      <c r="BU5" s="432"/>
      <c r="BV5" s="430">
        <v>53337640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99.1</v>
      </c>
      <c r="CU5" s="401"/>
      <c r="CV5" s="401"/>
      <c r="CW5" s="401"/>
      <c r="CX5" s="401"/>
      <c r="CY5" s="401"/>
      <c r="CZ5" s="401"/>
      <c r="DA5" s="402"/>
      <c r="DB5" s="400">
        <v>99.8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902749</v>
      </c>
      <c r="BO6" s="431"/>
      <c r="BP6" s="431"/>
      <c r="BQ6" s="431"/>
      <c r="BR6" s="431"/>
      <c r="BS6" s="431"/>
      <c r="BT6" s="431"/>
      <c r="BU6" s="432"/>
      <c r="BV6" s="430">
        <v>2916677</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104</v>
      </c>
      <c r="CU6" s="584"/>
      <c r="CV6" s="584"/>
      <c r="CW6" s="584"/>
      <c r="CX6" s="584"/>
      <c r="CY6" s="584"/>
      <c r="CZ6" s="584"/>
      <c r="DA6" s="585"/>
      <c r="DB6" s="583">
        <v>104.5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411385</v>
      </c>
      <c r="BO7" s="431"/>
      <c r="BP7" s="431"/>
      <c r="BQ7" s="431"/>
      <c r="BR7" s="431"/>
      <c r="BS7" s="431"/>
      <c r="BT7" s="431"/>
      <c r="BU7" s="432"/>
      <c r="BV7" s="430">
        <v>2075063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10548393</v>
      </c>
      <c r="CU7" s="431"/>
      <c r="CV7" s="431"/>
      <c r="CW7" s="431"/>
      <c r="CX7" s="431"/>
      <c r="CY7" s="431"/>
      <c r="CZ7" s="431"/>
      <c r="DA7" s="432"/>
      <c r="DB7" s="430">
        <v>10297891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491364</v>
      </c>
      <c r="BO8" s="431"/>
      <c r="BP8" s="431"/>
      <c r="BQ8" s="431"/>
      <c r="BR8" s="431"/>
      <c r="BS8" s="431"/>
      <c r="BT8" s="431"/>
      <c r="BU8" s="432"/>
      <c r="BV8" s="430">
        <v>841614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0.53</v>
      </c>
      <c r="CU8" s="544"/>
      <c r="CV8" s="544"/>
      <c r="CW8" s="544"/>
      <c r="CX8" s="544"/>
      <c r="CY8" s="544"/>
      <c r="CZ8" s="544"/>
      <c r="DA8" s="545"/>
      <c r="DB8" s="543">
        <v>0.52</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32078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-350250</v>
      </c>
      <c r="BO9" s="431"/>
      <c r="BP9" s="431"/>
      <c r="BQ9" s="431"/>
      <c r="BR9" s="431"/>
      <c r="BS9" s="431"/>
      <c r="BT9" s="431"/>
      <c r="BU9" s="432"/>
      <c r="BV9" s="430">
        <v>-209578</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25.8</v>
      </c>
      <c r="CU9" s="401"/>
      <c r="CV9" s="401"/>
      <c r="CW9" s="401"/>
      <c r="CX9" s="401"/>
      <c r="CY9" s="401"/>
      <c r="CZ9" s="401"/>
      <c r="DA9" s="402"/>
      <c r="DB9" s="400">
        <v>6.7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36802</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426238</v>
      </c>
      <c r="BO10" s="431"/>
      <c r="BP10" s="431"/>
      <c r="BQ10" s="431"/>
      <c r="BR10" s="431"/>
      <c r="BS10" s="431"/>
      <c r="BT10" s="431"/>
      <c r="BU10" s="432"/>
      <c r="BV10" s="430">
        <v>4169554</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3839542</v>
      </c>
      <c r="BO11" s="431"/>
      <c r="BP11" s="431"/>
      <c r="BQ11" s="431"/>
      <c r="BR11" s="431"/>
      <c r="BS11" s="431"/>
      <c r="BT11" s="431"/>
      <c r="BU11" s="432"/>
      <c r="BV11" s="430">
        <v>26942</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32176</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2913529</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31923</v>
      </c>
      <c r="S13" s="534"/>
      <c r="T13" s="534"/>
      <c r="U13" s="534"/>
      <c r="V13" s="535"/>
      <c r="W13" s="521" t="s">
        <v>140</v>
      </c>
      <c r="X13" s="443"/>
      <c r="Y13" s="443"/>
      <c r="Z13" s="443"/>
      <c r="AA13" s="443"/>
      <c r="AB13" s="444"/>
      <c r="AC13" s="406">
        <v>744</v>
      </c>
      <c r="AD13" s="407"/>
      <c r="AE13" s="407"/>
      <c r="AF13" s="407"/>
      <c r="AG13" s="408"/>
      <c r="AH13" s="406">
        <v>1191</v>
      </c>
      <c r="AI13" s="407"/>
      <c r="AJ13" s="407"/>
      <c r="AK13" s="407"/>
      <c r="AL13" s="409"/>
      <c r="AM13" s="499" t="s">
        <v>141</v>
      </c>
      <c r="AN13" s="404"/>
      <c r="AO13" s="404"/>
      <c r="AP13" s="404"/>
      <c r="AQ13" s="404"/>
      <c r="AR13" s="404"/>
      <c r="AS13" s="404"/>
      <c r="AT13" s="405"/>
      <c r="AU13" s="487" t="s">
        <v>126</v>
      </c>
      <c r="AV13" s="488"/>
      <c r="AW13" s="488"/>
      <c r="AX13" s="488"/>
      <c r="AY13" s="410" t="s">
        <v>142</v>
      </c>
      <c r="AZ13" s="411"/>
      <c r="BA13" s="411"/>
      <c r="BB13" s="411"/>
      <c r="BC13" s="411"/>
      <c r="BD13" s="411"/>
      <c r="BE13" s="411"/>
      <c r="BF13" s="411"/>
      <c r="BG13" s="411"/>
      <c r="BH13" s="411"/>
      <c r="BI13" s="411"/>
      <c r="BJ13" s="411"/>
      <c r="BK13" s="411"/>
      <c r="BL13" s="411"/>
      <c r="BM13" s="412"/>
      <c r="BN13" s="430">
        <v>3915530</v>
      </c>
      <c r="BO13" s="431"/>
      <c r="BP13" s="431"/>
      <c r="BQ13" s="431"/>
      <c r="BR13" s="431"/>
      <c r="BS13" s="431"/>
      <c r="BT13" s="431"/>
      <c r="BU13" s="432"/>
      <c r="BV13" s="430">
        <v>1073389</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15.8</v>
      </c>
      <c r="CU13" s="401"/>
      <c r="CV13" s="401"/>
      <c r="CW13" s="401"/>
      <c r="CX13" s="401"/>
      <c r="CY13" s="401"/>
      <c r="CZ13" s="401"/>
      <c r="DA13" s="402"/>
      <c r="DB13" s="400">
        <v>14.6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32977</v>
      </c>
      <c r="S14" s="534"/>
      <c r="T14" s="534"/>
      <c r="U14" s="534"/>
      <c r="V14" s="535"/>
      <c r="W14" s="536"/>
      <c r="X14" s="446"/>
      <c r="Y14" s="446"/>
      <c r="Z14" s="446"/>
      <c r="AA14" s="446"/>
      <c r="AB14" s="447"/>
      <c r="AC14" s="526">
        <v>4.2</v>
      </c>
      <c r="AD14" s="527"/>
      <c r="AE14" s="527"/>
      <c r="AF14" s="527"/>
      <c r="AG14" s="528"/>
      <c r="AH14" s="526">
        <v>7.1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146</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32712</v>
      </c>
      <c r="S15" s="534"/>
      <c r="T15" s="534"/>
      <c r="U15" s="534"/>
      <c r="V15" s="535"/>
      <c r="W15" s="521" t="s">
        <v>148</v>
      </c>
      <c r="X15" s="443"/>
      <c r="Y15" s="443"/>
      <c r="Z15" s="443"/>
      <c r="AA15" s="443"/>
      <c r="AB15" s="444"/>
      <c r="AC15" s="406">
        <v>5802</v>
      </c>
      <c r="AD15" s="407"/>
      <c r="AE15" s="407"/>
      <c r="AF15" s="407"/>
      <c r="AG15" s="408"/>
      <c r="AH15" s="406">
        <v>4986</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4610865</v>
      </c>
      <c r="BO15" s="426"/>
      <c r="BP15" s="426"/>
      <c r="BQ15" s="426"/>
      <c r="BR15" s="426"/>
      <c r="BS15" s="426"/>
      <c r="BT15" s="426"/>
      <c r="BU15" s="427"/>
      <c r="BV15" s="425">
        <v>4655959</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33.1</v>
      </c>
      <c r="AD16" s="527"/>
      <c r="AE16" s="527"/>
      <c r="AF16" s="527"/>
      <c r="AG16" s="528"/>
      <c r="AH16" s="526">
        <v>29.5</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8847783</v>
      </c>
      <c r="BO16" s="431"/>
      <c r="BP16" s="431"/>
      <c r="BQ16" s="431"/>
      <c r="BR16" s="431"/>
      <c r="BS16" s="431"/>
      <c r="BT16" s="431"/>
      <c r="BU16" s="432"/>
      <c r="BV16" s="430">
        <v>8557731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152</v>
      </c>
      <c r="S17" s="519"/>
      <c r="T17" s="519"/>
      <c r="U17" s="519"/>
      <c r="V17" s="520"/>
      <c r="W17" s="521" t="s">
        <v>155</v>
      </c>
      <c r="X17" s="443"/>
      <c r="Y17" s="443"/>
      <c r="Z17" s="443"/>
      <c r="AA17" s="443"/>
      <c r="AB17" s="444"/>
      <c r="AC17" s="406">
        <v>10970</v>
      </c>
      <c r="AD17" s="407"/>
      <c r="AE17" s="407"/>
      <c r="AF17" s="407"/>
      <c r="AG17" s="408"/>
      <c r="AH17" s="406">
        <v>10712</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5834720</v>
      </c>
      <c r="BO17" s="431"/>
      <c r="BP17" s="431"/>
      <c r="BQ17" s="431"/>
      <c r="BR17" s="431"/>
      <c r="BS17" s="431"/>
      <c r="BT17" s="431"/>
      <c r="BU17" s="432"/>
      <c r="BV17" s="430">
        <v>5958494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440.35</v>
      </c>
      <c r="M18" s="495"/>
      <c r="N18" s="495"/>
      <c r="O18" s="495"/>
      <c r="P18" s="495"/>
      <c r="Q18" s="495"/>
      <c r="R18" s="496"/>
      <c r="S18" s="496"/>
      <c r="T18" s="496"/>
      <c r="U18" s="496"/>
      <c r="V18" s="497"/>
      <c r="W18" s="511"/>
      <c r="X18" s="512"/>
      <c r="Y18" s="512"/>
      <c r="Z18" s="512"/>
      <c r="AA18" s="512"/>
      <c r="AB18" s="522"/>
      <c r="AC18" s="394">
        <v>62.6</v>
      </c>
      <c r="AD18" s="395"/>
      <c r="AE18" s="395"/>
      <c r="AF18" s="395"/>
      <c r="AG18" s="498"/>
      <c r="AH18" s="394">
        <v>63.4</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10263113</v>
      </c>
      <c r="BO18" s="431"/>
      <c r="BP18" s="431"/>
      <c r="BQ18" s="431"/>
      <c r="BR18" s="431"/>
      <c r="BS18" s="431"/>
      <c r="BT18" s="431"/>
      <c r="BU18" s="432"/>
      <c r="BV18" s="430">
        <v>9941730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73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24159961</v>
      </c>
      <c r="BO19" s="431"/>
      <c r="BP19" s="431"/>
      <c r="BQ19" s="431"/>
      <c r="BR19" s="431"/>
      <c r="BS19" s="431"/>
      <c r="BT19" s="431"/>
      <c r="BU19" s="432"/>
      <c r="BV19" s="430">
        <v>32047835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14725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20615121</v>
      </c>
      <c r="BO23" s="431"/>
      <c r="BP23" s="431"/>
      <c r="BQ23" s="431"/>
      <c r="BR23" s="431"/>
      <c r="BS23" s="431"/>
      <c r="BT23" s="431"/>
      <c r="BU23" s="432"/>
      <c r="BV23" s="430">
        <v>25527401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7920</v>
      </c>
      <c r="R24" s="407"/>
      <c r="S24" s="407"/>
      <c r="T24" s="407"/>
      <c r="U24" s="407"/>
      <c r="V24" s="408"/>
      <c r="W24" s="472"/>
      <c r="X24" s="463"/>
      <c r="Y24" s="464"/>
      <c r="Z24" s="403" t="s">
        <v>171</v>
      </c>
      <c r="AA24" s="404"/>
      <c r="AB24" s="404"/>
      <c r="AC24" s="404"/>
      <c r="AD24" s="404"/>
      <c r="AE24" s="404"/>
      <c r="AF24" s="404"/>
      <c r="AG24" s="405"/>
      <c r="AH24" s="406">
        <v>339</v>
      </c>
      <c r="AI24" s="407"/>
      <c r="AJ24" s="407"/>
      <c r="AK24" s="407"/>
      <c r="AL24" s="408"/>
      <c r="AM24" s="406">
        <v>1071240</v>
      </c>
      <c r="AN24" s="407"/>
      <c r="AO24" s="407"/>
      <c r="AP24" s="407"/>
      <c r="AQ24" s="407"/>
      <c r="AR24" s="408"/>
      <c r="AS24" s="406">
        <v>3160</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19263492</v>
      </c>
      <c r="BO24" s="431"/>
      <c r="BP24" s="431"/>
      <c r="BQ24" s="431"/>
      <c r="BR24" s="431"/>
      <c r="BS24" s="431"/>
      <c r="BT24" s="431"/>
      <c r="BU24" s="432"/>
      <c r="BV24" s="430">
        <v>23990643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2</v>
      </c>
      <c r="M25" s="407"/>
      <c r="N25" s="407"/>
      <c r="O25" s="407"/>
      <c r="P25" s="408"/>
      <c r="Q25" s="406">
        <v>6480</v>
      </c>
      <c r="R25" s="407"/>
      <c r="S25" s="407"/>
      <c r="T25" s="407"/>
      <c r="U25" s="407"/>
      <c r="V25" s="408"/>
      <c r="W25" s="472"/>
      <c r="X25" s="463"/>
      <c r="Y25" s="464"/>
      <c r="Z25" s="403" t="s">
        <v>174</v>
      </c>
      <c r="AA25" s="404"/>
      <c r="AB25" s="404"/>
      <c r="AC25" s="404"/>
      <c r="AD25" s="404"/>
      <c r="AE25" s="404"/>
      <c r="AF25" s="404"/>
      <c r="AG25" s="405"/>
      <c r="AH25" s="406" t="s">
        <v>138</v>
      </c>
      <c r="AI25" s="407"/>
      <c r="AJ25" s="407"/>
      <c r="AK25" s="407"/>
      <c r="AL25" s="408"/>
      <c r="AM25" s="406" t="s">
        <v>138</v>
      </c>
      <c r="AN25" s="407"/>
      <c r="AO25" s="407"/>
      <c r="AP25" s="407"/>
      <c r="AQ25" s="407"/>
      <c r="AR25" s="408"/>
      <c r="AS25" s="406" t="s">
        <v>129</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2152815</v>
      </c>
      <c r="BO25" s="426"/>
      <c r="BP25" s="426"/>
      <c r="BQ25" s="426"/>
      <c r="BR25" s="426"/>
      <c r="BS25" s="426"/>
      <c r="BT25" s="426"/>
      <c r="BU25" s="427"/>
      <c r="BV25" s="425">
        <v>3327763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5480</v>
      </c>
      <c r="R26" s="407"/>
      <c r="S26" s="407"/>
      <c r="T26" s="407"/>
      <c r="U26" s="407"/>
      <c r="V26" s="408"/>
      <c r="W26" s="472"/>
      <c r="X26" s="463"/>
      <c r="Y26" s="464"/>
      <c r="Z26" s="403" t="s">
        <v>177</v>
      </c>
      <c r="AA26" s="485"/>
      <c r="AB26" s="485"/>
      <c r="AC26" s="485"/>
      <c r="AD26" s="485"/>
      <c r="AE26" s="485"/>
      <c r="AF26" s="485"/>
      <c r="AG26" s="486"/>
      <c r="AH26" s="406">
        <v>5</v>
      </c>
      <c r="AI26" s="407"/>
      <c r="AJ26" s="407"/>
      <c r="AK26" s="407"/>
      <c r="AL26" s="408"/>
      <c r="AM26" s="406">
        <v>16725</v>
      </c>
      <c r="AN26" s="407"/>
      <c r="AO26" s="407"/>
      <c r="AP26" s="407"/>
      <c r="AQ26" s="407"/>
      <c r="AR26" s="408"/>
      <c r="AS26" s="406">
        <v>3345</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3920</v>
      </c>
      <c r="R27" s="407"/>
      <c r="S27" s="407"/>
      <c r="T27" s="407"/>
      <c r="U27" s="407"/>
      <c r="V27" s="408"/>
      <c r="W27" s="472"/>
      <c r="X27" s="463"/>
      <c r="Y27" s="464"/>
      <c r="Z27" s="403" t="s">
        <v>180</v>
      </c>
      <c r="AA27" s="404"/>
      <c r="AB27" s="404"/>
      <c r="AC27" s="404"/>
      <c r="AD27" s="404"/>
      <c r="AE27" s="404"/>
      <c r="AF27" s="404"/>
      <c r="AG27" s="405"/>
      <c r="AH27" s="406">
        <v>6</v>
      </c>
      <c r="AI27" s="407"/>
      <c r="AJ27" s="407"/>
      <c r="AK27" s="407"/>
      <c r="AL27" s="408"/>
      <c r="AM27" s="406">
        <v>16380</v>
      </c>
      <c r="AN27" s="407"/>
      <c r="AO27" s="407"/>
      <c r="AP27" s="407"/>
      <c r="AQ27" s="407"/>
      <c r="AR27" s="408"/>
      <c r="AS27" s="406">
        <v>2730</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138</v>
      </c>
      <c r="BO27" s="434"/>
      <c r="BP27" s="434"/>
      <c r="BQ27" s="434"/>
      <c r="BR27" s="434"/>
      <c r="BS27" s="434"/>
      <c r="BT27" s="434"/>
      <c r="BU27" s="435"/>
      <c r="BV27" s="433">
        <v>1042155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3380</v>
      </c>
      <c r="R28" s="407"/>
      <c r="S28" s="407"/>
      <c r="T28" s="407"/>
      <c r="U28" s="407"/>
      <c r="V28" s="408"/>
      <c r="W28" s="472"/>
      <c r="X28" s="463"/>
      <c r="Y28" s="464"/>
      <c r="Z28" s="403" t="s">
        <v>183</v>
      </c>
      <c r="AA28" s="404"/>
      <c r="AB28" s="404"/>
      <c r="AC28" s="404"/>
      <c r="AD28" s="404"/>
      <c r="AE28" s="404"/>
      <c r="AF28" s="404"/>
      <c r="AG28" s="405"/>
      <c r="AH28" s="406" t="s">
        <v>138</v>
      </c>
      <c r="AI28" s="407"/>
      <c r="AJ28" s="407"/>
      <c r="AK28" s="407"/>
      <c r="AL28" s="408"/>
      <c r="AM28" s="406" t="s">
        <v>138</v>
      </c>
      <c r="AN28" s="407"/>
      <c r="AO28" s="407"/>
      <c r="AP28" s="407"/>
      <c r="AQ28" s="407"/>
      <c r="AR28" s="408"/>
      <c r="AS28" s="406" t="s">
        <v>129</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6296893</v>
      </c>
      <c r="BO28" s="426"/>
      <c r="BP28" s="426"/>
      <c r="BQ28" s="426"/>
      <c r="BR28" s="426"/>
      <c r="BS28" s="426"/>
      <c r="BT28" s="426"/>
      <c r="BU28" s="427"/>
      <c r="BV28" s="425">
        <v>5870655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16</v>
      </c>
      <c r="M29" s="407"/>
      <c r="N29" s="407"/>
      <c r="O29" s="407"/>
      <c r="P29" s="408"/>
      <c r="Q29" s="406">
        <v>3130</v>
      </c>
      <c r="R29" s="407"/>
      <c r="S29" s="407"/>
      <c r="T29" s="407"/>
      <c r="U29" s="407"/>
      <c r="V29" s="408"/>
      <c r="W29" s="473"/>
      <c r="X29" s="474"/>
      <c r="Y29" s="475"/>
      <c r="Z29" s="403" t="s">
        <v>186</v>
      </c>
      <c r="AA29" s="404"/>
      <c r="AB29" s="404"/>
      <c r="AC29" s="404"/>
      <c r="AD29" s="404"/>
      <c r="AE29" s="404"/>
      <c r="AF29" s="404"/>
      <c r="AG29" s="405"/>
      <c r="AH29" s="406">
        <v>345</v>
      </c>
      <c r="AI29" s="407"/>
      <c r="AJ29" s="407"/>
      <c r="AK29" s="407"/>
      <c r="AL29" s="408"/>
      <c r="AM29" s="406">
        <v>1087620</v>
      </c>
      <c r="AN29" s="407"/>
      <c r="AO29" s="407"/>
      <c r="AP29" s="407"/>
      <c r="AQ29" s="407"/>
      <c r="AR29" s="408"/>
      <c r="AS29" s="406">
        <v>3153</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29191</v>
      </c>
      <c r="BO29" s="431"/>
      <c r="BP29" s="431"/>
      <c r="BQ29" s="431"/>
      <c r="BR29" s="431"/>
      <c r="BS29" s="431"/>
      <c r="BT29" s="431"/>
      <c r="BU29" s="432"/>
      <c r="BV29" s="430">
        <v>4770563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96.9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6240017</v>
      </c>
      <c r="BO30" s="434"/>
      <c r="BP30" s="434"/>
      <c r="BQ30" s="434"/>
      <c r="BR30" s="434"/>
      <c r="BS30" s="434"/>
      <c r="BT30" s="434"/>
      <c r="BU30" s="435"/>
      <c r="BV30" s="433">
        <v>10807143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200</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IF('各会計、関係団体の財政状況及び健全化判断比率'!B36="","",'各会計、関係団体の財政状況及び健全化判断比率'!B36)</f>
        <v>魚市場事業特別会計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釜石大槌地区行政事務組合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釜石・大槌地域産業育成センター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介護保険事業特別会計（介護保険事業勘定）</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岩手沿岸南部広域環境組合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釜石振興開発</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IF('各会計、関係団体の財政状況及び健全化判断比率'!B34="","",'各会計、関係団体の財政状況及び健全化判断比率'!B34)</f>
        <v>農業集落排水事業会計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岩手県市町村総合事務組合（一般会計）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釜石市土地開発公社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介護保険事業特別会計（介護サービス事業勘定）</v>
      </c>
      <c r="X37" s="388"/>
      <c r="Y37" s="388"/>
      <c r="Z37" s="388"/>
      <c r="AA37" s="388"/>
      <c r="AB37" s="388"/>
      <c r="AC37" s="388"/>
      <c r="AD37" s="388"/>
      <c r="AE37" s="388"/>
      <c r="AF37" s="388"/>
      <c r="AG37" s="388"/>
      <c r="AH37" s="388"/>
      <c r="AI37" s="388"/>
      <c r="AJ37" s="388"/>
      <c r="AK37" s="388"/>
      <c r="AL37" s="214"/>
      <c r="AM37" s="389">
        <f t="shared" si="0"/>
        <v>9</v>
      </c>
      <c r="AN37" s="389"/>
      <c r="AO37" s="388" t="str">
        <f>IF('各会計、関係団体の財政状況及び健全化判断比率'!B35="","",'各会計、関係団体の財政状況及び健全化判断比率'!B35)</f>
        <v>漁業集落排水事業会計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岩手県市町村総合事務組合（特別会計）</v>
      </c>
      <c r="BZ37" s="388"/>
      <c r="CA37" s="388"/>
      <c r="CB37" s="388"/>
      <c r="CC37" s="388"/>
      <c r="CD37" s="388"/>
      <c r="CE37" s="388"/>
      <c r="CF37" s="388"/>
      <c r="CG37" s="388"/>
      <c r="CH37" s="388"/>
      <c r="CI37" s="388"/>
      <c r="CJ37" s="388"/>
      <c r="CK37" s="388"/>
      <c r="CL37" s="388"/>
      <c r="CM37" s="388"/>
      <c r="CN37" s="214"/>
      <c r="CO37" s="389">
        <f t="shared" si="3"/>
        <v>20</v>
      </c>
      <c r="CP37" s="389"/>
      <c r="CQ37" s="388" t="str">
        <f>IF('各会計、関係団体の財政状況及び健全化判断比率'!BS10="","",'各会計、関係団体の財政状況及び健全化判断比率'!BS10)</f>
        <v>釜石港物流振興</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岩手県後期高齢者医療広域連合</v>
      </c>
      <c r="BZ38" s="388"/>
      <c r="CA38" s="388"/>
      <c r="CB38" s="388"/>
      <c r="CC38" s="388"/>
      <c r="CD38" s="388"/>
      <c r="CE38" s="388"/>
      <c r="CF38" s="388"/>
      <c r="CG38" s="388"/>
      <c r="CH38" s="388"/>
      <c r="CI38" s="388"/>
      <c r="CJ38" s="388"/>
      <c r="CK38" s="388"/>
      <c r="CL38" s="388"/>
      <c r="CM38" s="388"/>
      <c r="CN38" s="214"/>
      <c r="CO38" s="389">
        <f t="shared" si="3"/>
        <v>21</v>
      </c>
      <c r="CP38" s="389"/>
      <c r="CQ38" s="388" t="str">
        <f>IF('各会計、関係団体の財政状況及び健全化判断比率'!BS11="","",'各会計、関係団体の財政状況及び健全化判断比率'!BS11)</f>
        <v>釜石まちづくり</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岩手県沿岸知的障害児施設組合</v>
      </c>
      <c r="BZ39" s="388"/>
      <c r="CA39" s="388"/>
      <c r="CB39" s="388"/>
      <c r="CC39" s="388"/>
      <c r="CD39" s="388"/>
      <c r="CE39" s="388"/>
      <c r="CF39" s="388"/>
      <c r="CG39" s="388"/>
      <c r="CH39" s="388"/>
      <c r="CI39" s="388"/>
      <c r="CJ39" s="388"/>
      <c r="CK39" s="388"/>
      <c r="CL39" s="388"/>
      <c r="CM39" s="388"/>
      <c r="CN39" s="214"/>
      <c r="CO39" s="389">
        <f t="shared" si="3"/>
        <v>22</v>
      </c>
      <c r="CP39" s="389"/>
      <c r="CQ39" s="388" t="str">
        <f>IF('各会計、関係団体の財政状況及び健全化判断比率'!BS12="","",'各会計、関係団体の財政状況及び健全化判断比率'!BS12)</f>
        <v>かまいしDMC</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wL44M75D6sWIUS5VZbe4aaxZs651Zh1+eHiLpDXl0Xg7pxCvFm7Xkia9IR3sck0gdMQr8zkb91azuhWuY7lmrw==" saltValue="GQvaEPtGN4oNgyYEuqiV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561</v>
      </c>
      <c r="D34" s="1212"/>
      <c r="E34" s="1213"/>
      <c r="F34" s="32">
        <v>10.35</v>
      </c>
      <c r="G34" s="33">
        <v>11.52</v>
      </c>
      <c r="H34" s="33">
        <v>12.99</v>
      </c>
      <c r="I34" s="33">
        <v>14.88</v>
      </c>
      <c r="J34" s="34">
        <v>16.43</v>
      </c>
      <c r="K34" s="22"/>
      <c r="L34" s="22"/>
      <c r="M34" s="22"/>
      <c r="N34" s="22"/>
      <c r="O34" s="22"/>
      <c r="P34" s="22"/>
    </row>
    <row r="35" spans="1:16" ht="39" customHeight="1" x14ac:dyDescent="0.15">
      <c r="A35" s="22"/>
      <c r="B35" s="35"/>
      <c r="C35" s="1206" t="s">
        <v>562</v>
      </c>
      <c r="D35" s="1207"/>
      <c r="E35" s="1208"/>
      <c r="F35" s="36">
        <v>55.73</v>
      </c>
      <c r="G35" s="37">
        <v>5.51</v>
      </c>
      <c r="H35" s="37">
        <v>10.23</v>
      </c>
      <c r="I35" s="37">
        <v>8.17</v>
      </c>
      <c r="J35" s="38">
        <v>4.6500000000000004</v>
      </c>
      <c r="K35" s="22"/>
      <c r="L35" s="22"/>
      <c r="M35" s="22"/>
      <c r="N35" s="22"/>
      <c r="O35" s="22"/>
      <c r="P35" s="22"/>
    </row>
    <row r="36" spans="1:16" ht="39" customHeight="1" x14ac:dyDescent="0.15">
      <c r="A36" s="22"/>
      <c r="B36" s="35"/>
      <c r="C36" s="1206" t="s">
        <v>563</v>
      </c>
      <c r="D36" s="1207"/>
      <c r="E36" s="1208"/>
      <c r="F36" s="36">
        <v>8.82</v>
      </c>
      <c r="G36" s="37">
        <v>0.65</v>
      </c>
      <c r="H36" s="37">
        <v>2.48</v>
      </c>
      <c r="I36" s="37">
        <v>1.45</v>
      </c>
      <c r="J36" s="38">
        <v>0.9</v>
      </c>
      <c r="K36" s="22"/>
      <c r="L36" s="22"/>
      <c r="M36" s="22"/>
      <c r="N36" s="22"/>
      <c r="O36" s="22"/>
      <c r="P36" s="22"/>
    </row>
    <row r="37" spans="1:16" ht="39" customHeight="1" x14ac:dyDescent="0.15">
      <c r="A37" s="22"/>
      <c r="B37" s="35"/>
      <c r="C37" s="1206" t="s">
        <v>564</v>
      </c>
      <c r="D37" s="1207"/>
      <c r="E37" s="1208"/>
      <c r="F37" s="36">
        <v>0.49</v>
      </c>
      <c r="G37" s="37">
        <v>0.68</v>
      </c>
      <c r="H37" s="37">
        <v>0.63</v>
      </c>
      <c r="I37" s="37">
        <v>0.59</v>
      </c>
      <c r="J37" s="38">
        <v>0.63</v>
      </c>
      <c r="K37" s="22"/>
      <c r="L37" s="22"/>
      <c r="M37" s="22"/>
      <c r="N37" s="22"/>
      <c r="O37" s="22"/>
      <c r="P37" s="22"/>
    </row>
    <row r="38" spans="1:16" ht="39" customHeight="1" x14ac:dyDescent="0.15">
      <c r="A38" s="22"/>
      <c r="B38" s="35"/>
      <c r="C38" s="1206" t="s">
        <v>565</v>
      </c>
      <c r="D38" s="1207"/>
      <c r="E38" s="1208"/>
      <c r="F38" s="36">
        <v>0.13</v>
      </c>
      <c r="G38" s="37">
        <v>0.54</v>
      </c>
      <c r="H38" s="37">
        <v>0.54</v>
      </c>
      <c r="I38" s="37">
        <v>0.48</v>
      </c>
      <c r="J38" s="38">
        <v>0.46</v>
      </c>
      <c r="K38" s="22"/>
      <c r="L38" s="22"/>
      <c r="M38" s="22"/>
      <c r="N38" s="22"/>
      <c r="O38" s="22"/>
      <c r="P38" s="22"/>
    </row>
    <row r="39" spans="1:16" ht="39" customHeight="1" x14ac:dyDescent="0.15">
      <c r="A39" s="22"/>
      <c r="B39" s="35"/>
      <c r="C39" s="1206" t="s">
        <v>566</v>
      </c>
      <c r="D39" s="1207"/>
      <c r="E39" s="1208"/>
      <c r="F39" s="36">
        <v>0.28000000000000003</v>
      </c>
      <c r="G39" s="37">
        <v>0.11</v>
      </c>
      <c r="H39" s="37">
        <v>0.15</v>
      </c>
      <c r="I39" s="37">
        <v>0.24</v>
      </c>
      <c r="J39" s="38">
        <v>0.15</v>
      </c>
      <c r="K39" s="22"/>
      <c r="L39" s="22"/>
      <c r="M39" s="22"/>
      <c r="N39" s="22"/>
      <c r="O39" s="22"/>
      <c r="P39" s="22"/>
    </row>
    <row r="40" spans="1:16" ht="39" customHeight="1" x14ac:dyDescent="0.15">
      <c r="A40" s="22"/>
      <c r="B40" s="35"/>
      <c r="C40" s="1206" t="s">
        <v>567</v>
      </c>
      <c r="D40" s="1207"/>
      <c r="E40" s="1208"/>
      <c r="F40" s="36">
        <v>1.69</v>
      </c>
      <c r="G40" s="37">
        <v>1.28</v>
      </c>
      <c r="H40" s="37">
        <v>1.65</v>
      </c>
      <c r="I40" s="37">
        <v>0.88</v>
      </c>
      <c r="J40" s="38">
        <v>7.0000000000000007E-2</v>
      </c>
      <c r="K40" s="22"/>
      <c r="L40" s="22"/>
      <c r="M40" s="22"/>
      <c r="N40" s="22"/>
      <c r="O40" s="22"/>
      <c r="P40" s="22"/>
    </row>
    <row r="41" spans="1:16" ht="39" customHeight="1" x14ac:dyDescent="0.15">
      <c r="A41" s="22"/>
      <c r="B41" s="35"/>
      <c r="C41" s="1206" t="s">
        <v>568</v>
      </c>
      <c r="D41" s="1207"/>
      <c r="E41" s="1208"/>
      <c r="F41" s="36">
        <v>0.01</v>
      </c>
      <c r="G41" s="37">
        <v>0.01</v>
      </c>
      <c r="H41" s="37">
        <v>0</v>
      </c>
      <c r="I41" s="37">
        <v>0</v>
      </c>
      <c r="J41" s="38">
        <v>0</v>
      </c>
      <c r="K41" s="22"/>
      <c r="L41" s="22"/>
      <c r="M41" s="22"/>
      <c r="N41" s="22"/>
      <c r="O41" s="22"/>
      <c r="P41" s="22"/>
    </row>
    <row r="42" spans="1:16" ht="39" customHeight="1" x14ac:dyDescent="0.15">
      <c r="A42" s="22"/>
      <c r="B42" s="39"/>
      <c r="C42" s="1206" t="s">
        <v>569</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570</v>
      </c>
      <c r="D43" s="1210"/>
      <c r="E43" s="1211"/>
      <c r="F43" s="41">
        <v>0.33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5OLcs3T5Vl9A4JmU78TXS3VEOK+b312foAWFnoTa6MC9d/WniirR8JSYGh2T+CqWSmBYYmFZ6LBQI3Z5l4kPw==" saltValue="Cbf58Cyvr98RgCB0ubZd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49"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2095</v>
      </c>
      <c r="L45" s="60">
        <v>2256</v>
      </c>
      <c r="M45" s="60">
        <v>2309</v>
      </c>
      <c r="N45" s="60">
        <v>2313</v>
      </c>
      <c r="O45" s="61">
        <v>2555</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236</v>
      </c>
      <c r="L48" s="64">
        <v>335</v>
      </c>
      <c r="M48" s="64">
        <v>338</v>
      </c>
      <c r="N48" s="64">
        <v>363</v>
      </c>
      <c r="O48" s="65">
        <v>323</v>
      </c>
      <c r="P48" s="48"/>
      <c r="Q48" s="48"/>
      <c r="R48" s="48"/>
      <c r="S48" s="48"/>
      <c r="T48" s="48"/>
      <c r="U48" s="48"/>
    </row>
    <row r="49" spans="1:21" ht="30.75" customHeight="1" x14ac:dyDescent="0.15">
      <c r="A49" s="48"/>
      <c r="B49" s="1234"/>
      <c r="C49" s="1235"/>
      <c r="D49" s="62"/>
      <c r="E49" s="1216" t="s">
        <v>16</v>
      </c>
      <c r="F49" s="1216"/>
      <c r="G49" s="1216"/>
      <c r="H49" s="1216"/>
      <c r="I49" s="1216"/>
      <c r="J49" s="1217"/>
      <c r="K49" s="63">
        <v>305</v>
      </c>
      <c r="L49" s="64">
        <v>311</v>
      </c>
      <c r="M49" s="64">
        <v>319</v>
      </c>
      <c r="N49" s="64">
        <v>319</v>
      </c>
      <c r="O49" s="65">
        <v>315</v>
      </c>
      <c r="P49" s="48"/>
      <c r="Q49" s="48"/>
      <c r="R49" s="48"/>
      <c r="S49" s="48"/>
      <c r="T49" s="48"/>
      <c r="U49" s="48"/>
    </row>
    <row r="50" spans="1:21" ht="30.75" customHeight="1" x14ac:dyDescent="0.15">
      <c r="A50" s="48"/>
      <c r="B50" s="1234"/>
      <c r="C50" s="1235"/>
      <c r="D50" s="62"/>
      <c r="E50" s="1216" t="s">
        <v>17</v>
      </c>
      <c r="F50" s="1216"/>
      <c r="G50" s="1216"/>
      <c r="H50" s="1216"/>
      <c r="I50" s="1216"/>
      <c r="J50" s="1217"/>
      <c r="K50" s="63">
        <v>81</v>
      </c>
      <c r="L50" s="64">
        <v>51</v>
      </c>
      <c r="M50" s="64">
        <v>40</v>
      </c>
      <c r="N50" s="64">
        <v>32</v>
      </c>
      <c r="O50" s="65">
        <v>28</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1662</v>
      </c>
      <c r="L52" s="64">
        <v>1790</v>
      </c>
      <c r="M52" s="64">
        <v>1693</v>
      </c>
      <c r="N52" s="64">
        <v>1642</v>
      </c>
      <c r="O52" s="65">
        <v>1695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1055</v>
      </c>
      <c r="L53" s="69">
        <v>1163</v>
      </c>
      <c r="M53" s="69">
        <v>1313</v>
      </c>
      <c r="N53" s="69">
        <v>1385</v>
      </c>
      <c r="O53" s="70">
        <v>1526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yuCRUUe3m7avhJ8CTmFid8HKavHGTUjkdpETCavCL3vIQEmPLRwRmrREkqdfODBY7SJU00jaXTyYyqe/LNUdw==" saltValue="8YFHE6Asn35Y+Q9Nlsup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2" t="s">
        <v>30</v>
      </c>
      <c r="C41" s="1253"/>
      <c r="D41" s="102"/>
      <c r="E41" s="1254" t="s">
        <v>31</v>
      </c>
      <c r="F41" s="1254"/>
      <c r="G41" s="1254"/>
      <c r="H41" s="1255"/>
      <c r="I41" s="103">
        <v>21181</v>
      </c>
      <c r="J41" s="104">
        <v>22002</v>
      </c>
      <c r="K41" s="104">
        <v>23064</v>
      </c>
      <c r="L41" s="104">
        <v>25527</v>
      </c>
      <c r="M41" s="105">
        <v>20615</v>
      </c>
    </row>
    <row r="42" spans="2:13" ht="27.75" customHeight="1" x14ac:dyDescent="0.15">
      <c r="B42" s="1242"/>
      <c r="C42" s="1243"/>
      <c r="D42" s="106"/>
      <c r="E42" s="1246" t="s">
        <v>32</v>
      </c>
      <c r="F42" s="1246"/>
      <c r="G42" s="1246"/>
      <c r="H42" s="1247"/>
      <c r="I42" s="107">
        <v>25</v>
      </c>
      <c r="J42" s="108">
        <v>14</v>
      </c>
      <c r="K42" s="108">
        <v>14</v>
      </c>
      <c r="L42" s="108">
        <v>9</v>
      </c>
      <c r="M42" s="109">
        <v>6</v>
      </c>
    </row>
    <row r="43" spans="2:13" ht="27.75" customHeight="1" x14ac:dyDescent="0.15">
      <c r="B43" s="1242"/>
      <c r="C43" s="1243"/>
      <c r="D43" s="106"/>
      <c r="E43" s="1246" t="s">
        <v>33</v>
      </c>
      <c r="F43" s="1246"/>
      <c r="G43" s="1246"/>
      <c r="H43" s="1247"/>
      <c r="I43" s="107">
        <v>4771</v>
      </c>
      <c r="J43" s="108">
        <v>4422</v>
      </c>
      <c r="K43" s="108">
        <v>4069</v>
      </c>
      <c r="L43" s="108">
        <v>4550</v>
      </c>
      <c r="M43" s="109">
        <v>4737</v>
      </c>
    </row>
    <row r="44" spans="2:13" ht="27.75" customHeight="1" x14ac:dyDescent="0.15">
      <c r="B44" s="1242"/>
      <c r="C44" s="1243"/>
      <c r="D44" s="106"/>
      <c r="E44" s="1246" t="s">
        <v>34</v>
      </c>
      <c r="F44" s="1246"/>
      <c r="G44" s="1246"/>
      <c r="H44" s="1247"/>
      <c r="I44" s="107">
        <v>2248</v>
      </c>
      <c r="J44" s="108">
        <v>2016</v>
      </c>
      <c r="K44" s="108">
        <v>1720</v>
      </c>
      <c r="L44" s="108">
        <v>1421</v>
      </c>
      <c r="M44" s="109">
        <v>1122</v>
      </c>
    </row>
    <row r="45" spans="2:13" ht="27.75" customHeight="1" x14ac:dyDescent="0.15">
      <c r="B45" s="1242"/>
      <c r="C45" s="1243"/>
      <c r="D45" s="106"/>
      <c r="E45" s="1246" t="s">
        <v>35</v>
      </c>
      <c r="F45" s="1246"/>
      <c r="G45" s="1246"/>
      <c r="H45" s="1247"/>
      <c r="I45" s="107">
        <v>3684</v>
      </c>
      <c r="J45" s="108">
        <v>3724</v>
      </c>
      <c r="K45" s="108">
        <v>3409</v>
      </c>
      <c r="L45" s="108">
        <v>2815</v>
      </c>
      <c r="M45" s="109">
        <v>2707</v>
      </c>
    </row>
    <row r="46" spans="2:13" ht="27.75" customHeight="1" x14ac:dyDescent="0.15">
      <c r="B46" s="1242"/>
      <c r="C46" s="1243"/>
      <c r="D46" s="110"/>
      <c r="E46" s="1246" t="s">
        <v>36</v>
      </c>
      <c r="F46" s="1246"/>
      <c r="G46" s="1246"/>
      <c r="H46" s="1247"/>
      <c r="I46" s="107">
        <v>51</v>
      </c>
      <c r="J46" s="108">
        <v>34</v>
      </c>
      <c r="K46" s="108">
        <v>17</v>
      </c>
      <c r="L46" s="108">
        <v>14</v>
      </c>
      <c r="M46" s="109">
        <v>10</v>
      </c>
    </row>
    <row r="47" spans="2:13" ht="27.75" customHeight="1" x14ac:dyDescent="0.15">
      <c r="B47" s="1242"/>
      <c r="C47" s="1243"/>
      <c r="D47" s="111"/>
      <c r="E47" s="1256" t="s">
        <v>37</v>
      </c>
      <c r="F47" s="1257"/>
      <c r="G47" s="1257"/>
      <c r="H47" s="1258"/>
      <c r="I47" s="107" t="s">
        <v>513</v>
      </c>
      <c r="J47" s="108" t="s">
        <v>513</v>
      </c>
      <c r="K47" s="108" t="s">
        <v>513</v>
      </c>
      <c r="L47" s="108" t="s">
        <v>513</v>
      </c>
      <c r="M47" s="109" t="s">
        <v>513</v>
      </c>
    </row>
    <row r="48" spans="2:13" ht="27.75" customHeight="1" x14ac:dyDescent="0.15">
      <c r="B48" s="1242"/>
      <c r="C48" s="1243"/>
      <c r="D48" s="106"/>
      <c r="E48" s="1246" t="s">
        <v>38</v>
      </c>
      <c r="F48" s="1246"/>
      <c r="G48" s="1246"/>
      <c r="H48" s="1247"/>
      <c r="I48" s="107" t="s">
        <v>513</v>
      </c>
      <c r="J48" s="108" t="s">
        <v>513</v>
      </c>
      <c r="K48" s="108" t="s">
        <v>513</v>
      </c>
      <c r="L48" s="108" t="s">
        <v>513</v>
      </c>
      <c r="M48" s="109" t="s">
        <v>513</v>
      </c>
    </row>
    <row r="49" spans="2:13" ht="27.75" customHeight="1" x14ac:dyDescent="0.15">
      <c r="B49" s="1244"/>
      <c r="C49" s="1245"/>
      <c r="D49" s="106"/>
      <c r="E49" s="1246" t="s">
        <v>39</v>
      </c>
      <c r="F49" s="1246"/>
      <c r="G49" s="1246"/>
      <c r="H49" s="1247"/>
      <c r="I49" s="107" t="s">
        <v>513</v>
      </c>
      <c r="J49" s="108" t="s">
        <v>513</v>
      </c>
      <c r="K49" s="108" t="s">
        <v>513</v>
      </c>
      <c r="L49" s="108" t="s">
        <v>513</v>
      </c>
      <c r="M49" s="109" t="s">
        <v>513</v>
      </c>
    </row>
    <row r="50" spans="2:13" ht="27.75" customHeight="1" x14ac:dyDescent="0.15">
      <c r="B50" s="1240" t="s">
        <v>40</v>
      </c>
      <c r="C50" s="1241"/>
      <c r="D50" s="112"/>
      <c r="E50" s="1246" t="s">
        <v>41</v>
      </c>
      <c r="F50" s="1246"/>
      <c r="G50" s="1246"/>
      <c r="H50" s="1247"/>
      <c r="I50" s="107">
        <v>12707</v>
      </c>
      <c r="J50" s="108">
        <v>12671</v>
      </c>
      <c r="K50" s="108">
        <v>12311</v>
      </c>
      <c r="L50" s="108">
        <v>16619</v>
      </c>
      <c r="M50" s="109">
        <v>13354</v>
      </c>
    </row>
    <row r="51" spans="2:13" ht="27.75" customHeight="1" x14ac:dyDescent="0.15">
      <c r="B51" s="1242"/>
      <c r="C51" s="1243"/>
      <c r="D51" s="106"/>
      <c r="E51" s="1246" t="s">
        <v>42</v>
      </c>
      <c r="F51" s="1246"/>
      <c r="G51" s="1246"/>
      <c r="H51" s="1247"/>
      <c r="I51" s="107">
        <v>3888</v>
      </c>
      <c r="J51" s="108">
        <v>4449</v>
      </c>
      <c r="K51" s="108">
        <v>3801</v>
      </c>
      <c r="L51" s="108">
        <v>2357</v>
      </c>
      <c r="M51" s="109">
        <v>375</v>
      </c>
    </row>
    <row r="52" spans="2:13" ht="27.75" customHeight="1" x14ac:dyDescent="0.15">
      <c r="B52" s="1244"/>
      <c r="C52" s="1245"/>
      <c r="D52" s="106"/>
      <c r="E52" s="1246" t="s">
        <v>43</v>
      </c>
      <c r="F52" s="1246"/>
      <c r="G52" s="1246"/>
      <c r="H52" s="1247"/>
      <c r="I52" s="107">
        <v>14746</v>
      </c>
      <c r="J52" s="108">
        <v>14304</v>
      </c>
      <c r="K52" s="108">
        <v>14955</v>
      </c>
      <c r="L52" s="108">
        <v>15531</v>
      </c>
      <c r="M52" s="109">
        <v>16130</v>
      </c>
    </row>
    <row r="53" spans="2:13" ht="27.75" customHeight="1" thickBot="1" x14ac:dyDescent="0.2">
      <c r="B53" s="1248" t="s">
        <v>44</v>
      </c>
      <c r="C53" s="1249"/>
      <c r="D53" s="113"/>
      <c r="E53" s="1250" t="s">
        <v>45</v>
      </c>
      <c r="F53" s="1250"/>
      <c r="G53" s="1250"/>
      <c r="H53" s="1251"/>
      <c r="I53" s="114">
        <v>618</v>
      </c>
      <c r="J53" s="115">
        <v>789</v>
      </c>
      <c r="K53" s="115">
        <v>1227</v>
      </c>
      <c r="L53" s="115">
        <v>-172</v>
      </c>
      <c r="M53" s="116">
        <v>-662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n3FcbN/qwBR1CrWtJaymhZjpmmSHU9KS5a3ImuAGfVvs9vjWQ7Va99wN9ocM6af36EbPHElRiyOhHt7oJEEUg==" saltValue="tPWapJULsG5M99Qnb4Ph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4615</v>
      </c>
      <c r="G55" s="128">
        <v>5871</v>
      </c>
      <c r="H55" s="129">
        <v>6297</v>
      </c>
    </row>
    <row r="56" spans="2:8" ht="52.5" customHeight="1" x14ac:dyDescent="0.15">
      <c r="B56" s="130"/>
      <c r="C56" s="1269" t="s">
        <v>49</v>
      </c>
      <c r="D56" s="1269"/>
      <c r="E56" s="1270"/>
      <c r="F56" s="131">
        <v>2543</v>
      </c>
      <c r="G56" s="131">
        <v>4771</v>
      </c>
      <c r="H56" s="132">
        <v>29</v>
      </c>
    </row>
    <row r="57" spans="2:8" ht="53.25" customHeight="1" x14ac:dyDescent="0.15">
      <c r="B57" s="130"/>
      <c r="C57" s="1271" t="s">
        <v>50</v>
      </c>
      <c r="D57" s="1271"/>
      <c r="E57" s="1272"/>
      <c r="F57" s="133">
        <v>19294</v>
      </c>
      <c r="G57" s="133">
        <v>10807</v>
      </c>
      <c r="H57" s="134">
        <v>6240</v>
      </c>
    </row>
    <row r="58" spans="2:8" ht="45.75" customHeight="1" x14ac:dyDescent="0.15">
      <c r="B58" s="135"/>
      <c r="C58" s="1259" t="s">
        <v>594</v>
      </c>
      <c r="D58" s="1260"/>
      <c r="E58" s="1261"/>
      <c r="F58" s="136">
        <v>1965</v>
      </c>
      <c r="G58" s="136">
        <v>2965</v>
      </c>
      <c r="H58" s="137">
        <v>4768</v>
      </c>
    </row>
    <row r="59" spans="2:8" ht="45.75" customHeight="1" x14ac:dyDescent="0.15">
      <c r="B59" s="135"/>
      <c r="C59" s="1259" t="s">
        <v>595</v>
      </c>
      <c r="D59" s="1260"/>
      <c r="E59" s="1261"/>
      <c r="F59" s="136">
        <v>1519</v>
      </c>
      <c r="G59" s="136">
        <v>1163</v>
      </c>
      <c r="H59" s="137">
        <v>966</v>
      </c>
    </row>
    <row r="60" spans="2:8" ht="45.75" customHeight="1" x14ac:dyDescent="0.15">
      <c r="B60" s="135"/>
      <c r="C60" s="1259" t="s">
        <v>596</v>
      </c>
      <c r="D60" s="1260"/>
      <c r="E60" s="1261"/>
      <c r="F60" s="136">
        <v>389</v>
      </c>
      <c r="G60" s="136">
        <v>234</v>
      </c>
      <c r="H60" s="137">
        <v>215</v>
      </c>
    </row>
    <row r="61" spans="2:8" ht="45.75" customHeight="1" x14ac:dyDescent="0.15">
      <c r="B61" s="135"/>
      <c r="C61" s="1259" t="s">
        <v>597</v>
      </c>
      <c r="D61" s="1260"/>
      <c r="E61" s="1261"/>
      <c r="F61" s="136">
        <v>98</v>
      </c>
      <c r="G61" s="136">
        <v>109</v>
      </c>
      <c r="H61" s="137">
        <v>103</v>
      </c>
    </row>
    <row r="62" spans="2:8" ht="45.75" customHeight="1" thickBot="1" x14ac:dyDescent="0.2">
      <c r="B62" s="138"/>
      <c r="C62" s="1262" t="s">
        <v>598</v>
      </c>
      <c r="D62" s="1263"/>
      <c r="E62" s="1264"/>
      <c r="F62" s="139">
        <v>82</v>
      </c>
      <c r="G62" s="139">
        <v>61</v>
      </c>
      <c r="H62" s="140">
        <v>99</v>
      </c>
    </row>
    <row r="63" spans="2:8" ht="52.5" customHeight="1" thickBot="1" x14ac:dyDescent="0.2">
      <c r="B63" s="141"/>
      <c r="C63" s="1265" t="s">
        <v>51</v>
      </c>
      <c r="D63" s="1265"/>
      <c r="E63" s="1266"/>
      <c r="F63" s="142">
        <v>26451</v>
      </c>
      <c r="G63" s="142">
        <v>21448</v>
      </c>
      <c r="H63" s="143">
        <v>12566</v>
      </c>
    </row>
    <row r="64" spans="2:8" ht="15" customHeight="1" x14ac:dyDescent="0.15"/>
  </sheetData>
  <sheetProtection algorithmName="SHA-512" hashValue="NUxs9kIlE03aUYPjLzvIUke7eae+RawUpShL25bM51sDBNfQ2YiQ8DoNLDRupYWb0I/R2X5i7l5v7dJ9lUxpyQ==" saltValue="AE5/NT8/4WVJz3J4f/Gq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1006840</v>
      </c>
      <c r="E3" s="162"/>
      <c r="F3" s="163">
        <v>65876</v>
      </c>
      <c r="G3" s="164"/>
      <c r="H3" s="165"/>
    </row>
    <row r="4" spans="1:8" x14ac:dyDescent="0.15">
      <c r="A4" s="166"/>
      <c r="B4" s="167"/>
      <c r="C4" s="168"/>
      <c r="D4" s="169">
        <v>52535</v>
      </c>
      <c r="E4" s="170"/>
      <c r="F4" s="171">
        <v>36484</v>
      </c>
      <c r="G4" s="172"/>
      <c r="H4" s="173"/>
    </row>
    <row r="5" spans="1:8" x14ac:dyDescent="0.15">
      <c r="A5" s="154" t="s">
        <v>546</v>
      </c>
      <c r="B5" s="159"/>
      <c r="C5" s="160"/>
      <c r="D5" s="161">
        <v>892308</v>
      </c>
      <c r="E5" s="162"/>
      <c r="F5" s="163">
        <v>68468</v>
      </c>
      <c r="G5" s="164"/>
      <c r="H5" s="165"/>
    </row>
    <row r="6" spans="1:8" x14ac:dyDescent="0.15">
      <c r="A6" s="166"/>
      <c r="B6" s="167"/>
      <c r="C6" s="168"/>
      <c r="D6" s="169">
        <v>68351</v>
      </c>
      <c r="E6" s="170"/>
      <c r="F6" s="171">
        <v>34140</v>
      </c>
      <c r="G6" s="172"/>
      <c r="H6" s="173"/>
    </row>
    <row r="7" spans="1:8" x14ac:dyDescent="0.15">
      <c r="A7" s="154" t="s">
        <v>547</v>
      </c>
      <c r="B7" s="159"/>
      <c r="C7" s="160"/>
      <c r="D7" s="161">
        <v>595112</v>
      </c>
      <c r="E7" s="162"/>
      <c r="F7" s="163">
        <v>69729</v>
      </c>
      <c r="G7" s="164"/>
      <c r="H7" s="165"/>
    </row>
    <row r="8" spans="1:8" x14ac:dyDescent="0.15">
      <c r="A8" s="166"/>
      <c r="B8" s="167"/>
      <c r="C8" s="168"/>
      <c r="D8" s="169">
        <v>78852</v>
      </c>
      <c r="E8" s="170"/>
      <c r="F8" s="171">
        <v>38908</v>
      </c>
      <c r="G8" s="172"/>
      <c r="H8" s="173"/>
    </row>
    <row r="9" spans="1:8" x14ac:dyDescent="0.15">
      <c r="A9" s="154" t="s">
        <v>548</v>
      </c>
      <c r="B9" s="159"/>
      <c r="C9" s="160"/>
      <c r="D9" s="161">
        <v>538280</v>
      </c>
      <c r="E9" s="162"/>
      <c r="F9" s="163">
        <v>74581</v>
      </c>
      <c r="G9" s="164"/>
      <c r="H9" s="165"/>
    </row>
    <row r="10" spans="1:8" x14ac:dyDescent="0.15">
      <c r="A10" s="166"/>
      <c r="B10" s="167"/>
      <c r="C10" s="168"/>
      <c r="D10" s="169">
        <v>97032</v>
      </c>
      <c r="E10" s="170"/>
      <c r="F10" s="171">
        <v>41563</v>
      </c>
      <c r="G10" s="172"/>
      <c r="H10" s="173"/>
    </row>
    <row r="11" spans="1:8" x14ac:dyDescent="0.15">
      <c r="A11" s="154" t="s">
        <v>549</v>
      </c>
      <c r="B11" s="159"/>
      <c r="C11" s="160"/>
      <c r="D11" s="161">
        <v>198596</v>
      </c>
      <c r="E11" s="162"/>
      <c r="F11" s="163">
        <v>76347</v>
      </c>
      <c r="G11" s="164"/>
      <c r="H11" s="165"/>
    </row>
    <row r="12" spans="1:8" x14ac:dyDescent="0.15">
      <c r="A12" s="166"/>
      <c r="B12" s="167"/>
      <c r="C12" s="174"/>
      <c r="D12" s="169">
        <v>44573</v>
      </c>
      <c r="E12" s="170"/>
      <c r="F12" s="171">
        <v>41762</v>
      </c>
      <c r="G12" s="172"/>
      <c r="H12" s="173"/>
    </row>
    <row r="13" spans="1:8" x14ac:dyDescent="0.15">
      <c r="A13" s="154"/>
      <c r="B13" s="159"/>
      <c r="C13" s="175"/>
      <c r="D13" s="176">
        <v>646227</v>
      </c>
      <c r="E13" s="177"/>
      <c r="F13" s="178">
        <v>71000</v>
      </c>
      <c r="G13" s="179"/>
      <c r="H13" s="165"/>
    </row>
    <row r="14" spans="1:8" x14ac:dyDescent="0.15">
      <c r="A14" s="166"/>
      <c r="B14" s="167"/>
      <c r="C14" s="168"/>
      <c r="D14" s="169">
        <v>68269</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55.74</v>
      </c>
      <c r="C19" s="180">
        <f>ROUND(VALUE(SUBSTITUTE(実質収支比率等に係る経年分析!G$48,"▲","-")),2)</f>
        <v>5.52</v>
      </c>
      <c r="D19" s="180">
        <f>ROUND(VALUE(SUBSTITUTE(実質収支比率等に係る経年分析!H$48,"▲","-")),2)</f>
        <v>10.24</v>
      </c>
      <c r="E19" s="180">
        <f>ROUND(VALUE(SUBSTITUTE(実質収支比率等に係る経年分析!I$48,"▲","-")),2)</f>
        <v>8.17</v>
      </c>
      <c r="F19" s="180">
        <f>ROUND(VALUE(SUBSTITUTE(実質収支比率等に係る経年分析!J$48,"▲","-")),2)</f>
        <v>4.66</v>
      </c>
    </row>
    <row r="20" spans="1:11" x14ac:dyDescent="0.15">
      <c r="A20" s="180" t="s">
        <v>55</v>
      </c>
      <c r="B20" s="180">
        <f>ROUND(VALUE(SUBSTITUTE(実質収支比率等に係る経年分析!F$47,"▲","-")),2)</f>
        <v>69.680000000000007</v>
      </c>
      <c r="C20" s="180">
        <f>ROUND(VALUE(SUBSTITUTE(実質収支比率等に係る経年分析!G$47,"▲","-")),2)</f>
        <v>71.849999999999994</v>
      </c>
      <c r="D20" s="180">
        <f>ROUND(VALUE(SUBSTITUTE(実質収支比率等に係る経年分析!H$47,"▲","-")),2)</f>
        <v>44.95</v>
      </c>
      <c r="E20" s="180">
        <f>ROUND(VALUE(SUBSTITUTE(実質収支比率等に係る経年分析!I$47,"▲","-")),2)</f>
        <v>57.01</v>
      </c>
      <c r="F20" s="180">
        <f>ROUND(VALUE(SUBSTITUTE(実質収支比率等に係る経年分析!J$47,"▲","-")),2)</f>
        <v>59.7</v>
      </c>
    </row>
    <row r="21" spans="1:11" x14ac:dyDescent="0.15">
      <c r="A21" s="180" t="s">
        <v>56</v>
      </c>
      <c r="B21" s="180">
        <f>IF(ISNUMBER(VALUE(SUBSTITUTE(実質収支比率等に係る経年分析!F$49,"▲","-"))),ROUND(VALUE(SUBSTITUTE(実質収支比率等に係る経年分析!F$49,"▲","-")),2),NA())</f>
        <v>42.65</v>
      </c>
      <c r="C21" s="180">
        <f>IF(ISNUMBER(VALUE(SUBSTITUTE(実質収支比率等に係る経年分析!G$49,"▲","-"))),ROUND(VALUE(SUBSTITUTE(実質収支比率等に係る経年分析!G$49,"▲","-")),2),NA())</f>
        <v>-52.26</v>
      </c>
      <c r="D21" s="180">
        <f>IF(ISNUMBER(VALUE(SUBSTITUTE(実質収支比率等に係る経年分析!H$49,"▲","-"))),ROUND(VALUE(SUBSTITUTE(実質収支比率等に係る経年分析!H$49,"▲","-")),2),NA())</f>
        <v>-20.92</v>
      </c>
      <c r="E21" s="180">
        <f>IF(ISNUMBER(VALUE(SUBSTITUTE(実質収支比率等に係る経年分析!I$49,"▲","-"))),ROUND(VALUE(SUBSTITUTE(実質収支比率等に係る経年分析!I$49,"▲","-")),2),NA())</f>
        <v>10.42</v>
      </c>
      <c r="F21" s="180">
        <f>IF(ISNUMBER(VALUE(SUBSTITUTE(実質収支比率等に係る経年分析!J$49,"▲","-"))),ROUND(VALUE(SUBSTITUTE(実質収支比率等に係る経年分析!J$49,"▲","-")),2),NA())</f>
        <v>37.119999999999997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介護保険事業特別会計（介護保険事業勘定）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1.69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1.28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1.65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0.28000000000000003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農業集落排水事業会計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漁業集落排水事業会計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4.6500000000000004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16.43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1662</v>
      </c>
      <c r="E42" s="182"/>
      <c r="F42" s="182"/>
      <c r="G42" s="182">
        <f>'実質公債費比率（分子）の構造'!L$52</f>
        <v>1790</v>
      </c>
      <c r="H42" s="182"/>
      <c r="I42" s="182"/>
      <c r="J42" s="182">
        <f>'実質公債費比率（分子）の構造'!M$52</f>
        <v>1693</v>
      </c>
      <c r="K42" s="182"/>
      <c r="L42" s="182"/>
      <c r="M42" s="182">
        <f>'実質公債費比率（分子）の構造'!N$52</f>
        <v>1642</v>
      </c>
      <c r="N42" s="182"/>
      <c r="O42" s="182"/>
      <c r="P42" s="182">
        <f>'実質公債費比率（分子）の構造'!O$52</f>
        <v>1695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81</v>
      </c>
      <c r="C44" s="182"/>
      <c r="D44" s="182"/>
      <c r="E44" s="182">
        <f>'実質公債費比率（分子）の構造'!L$50</f>
        <v>51</v>
      </c>
      <c r="F44" s="182"/>
      <c r="G44" s="182"/>
      <c r="H44" s="182">
        <f>'実質公債費比率（分子）の構造'!M$50</f>
        <v>40</v>
      </c>
      <c r="I44" s="182"/>
      <c r="J44" s="182"/>
      <c r="K44" s="182">
        <f>'実質公債費比率（分子）の構造'!N$50</f>
        <v>32</v>
      </c>
      <c r="L44" s="182"/>
      <c r="M44" s="182"/>
      <c r="N44" s="182">
        <f>'実質公債費比率（分子）の構造'!O$50</f>
        <v>28</v>
      </c>
      <c r="O44" s="182"/>
      <c r="P44" s="182"/>
    </row>
    <row r="45" spans="1:16" x14ac:dyDescent="0.15">
      <c r="A45" s="182" t="s">
        <v>66</v>
      </c>
      <c r="B45" s="182">
        <f>'実質公債費比率（分子）の構造'!K$49</f>
        <v>305</v>
      </c>
      <c r="C45" s="182"/>
      <c r="D45" s="182"/>
      <c r="E45" s="182">
        <f>'実質公債費比率（分子）の構造'!L$49</f>
        <v>311</v>
      </c>
      <c r="F45" s="182"/>
      <c r="G45" s="182"/>
      <c r="H45" s="182">
        <f>'実質公債費比率（分子）の構造'!M$49</f>
        <v>319</v>
      </c>
      <c r="I45" s="182"/>
      <c r="J45" s="182"/>
      <c r="K45" s="182">
        <f>'実質公債費比率（分子）の構造'!N$49</f>
        <v>319</v>
      </c>
      <c r="L45" s="182"/>
      <c r="M45" s="182"/>
      <c r="N45" s="182">
        <f>'実質公債費比率（分子）の構造'!O$49</f>
        <v>315</v>
      </c>
      <c r="O45" s="182"/>
      <c r="P45" s="182"/>
    </row>
    <row r="46" spans="1:16" x14ac:dyDescent="0.15">
      <c r="A46" s="182" t="s">
        <v>67</v>
      </c>
      <c r="B46" s="182">
        <f>'実質公債費比率（分子）の構造'!K$48</f>
        <v>236</v>
      </c>
      <c r="C46" s="182"/>
      <c r="D46" s="182"/>
      <c r="E46" s="182">
        <f>'実質公債費比率（分子）の構造'!L$48</f>
        <v>335</v>
      </c>
      <c r="F46" s="182"/>
      <c r="G46" s="182"/>
      <c r="H46" s="182">
        <f>'実質公債費比率（分子）の構造'!M$48</f>
        <v>338</v>
      </c>
      <c r="I46" s="182"/>
      <c r="J46" s="182"/>
      <c r="K46" s="182">
        <f>'実質公債費比率（分子）の構造'!N$48</f>
        <v>363</v>
      </c>
      <c r="L46" s="182"/>
      <c r="M46" s="182"/>
      <c r="N46" s="182">
        <f>'実質公債費比率（分子）の構造'!O$48</f>
        <v>323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2095</v>
      </c>
      <c r="C49" s="182"/>
      <c r="D49" s="182"/>
      <c r="E49" s="182">
        <f>'実質公債費比率（分子）の構造'!L$45</f>
        <v>2256</v>
      </c>
      <c r="F49" s="182"/>
      <c r="G49" s="182"/>
      <c r="H49" s="182">
        <f>'実質公債費比率（分子）の構造'!M$45</f>
        <v>2309</v>
      </c>
      <c r="I49" s="182"/>
      <c r="J49" s="182"/>
      <c r="K49" s="182">
        <f>'実質公債費比率（分子）の構造'!N$45</f>
        <v>2313</v>
      </c>
      <c r="L49" s="182"/>
      <c r="M49" s="182"/>
      <c r="N49" s="182">
        <f>'実質公債費比率（分子）の構造'!O$45</f>
        <v>2555</v>
      </c>
      <c r="O49" s="182"/>
      <c r="P49" s="182"/>
    </row>
    <row r="50" spans="1:16" x14ac:dyDescent="0.15">
      <c r="A50" s="182" t="s">
        <v>71</v>
      </c>
      <c r="B50" s="182" t="e">
        <f>NA()</f>
        <v>#N/A</v>
      </c>
      <c r="C50" s="182">
        <f>IF(ISNUMBER('実質公債費比率（分子）の構造'!K$53),'実質公債費比率（分子）の構造'!K$53,NA())</f>
        <v>1055</v>
      </c>
      <c r="D50" s="182" t="e">
        <f>NA()</f>
        <v>#N/A</v>
      </c>
      <c r="E50" s="182" t="e">
        <f>NA()</f>
        <v>#N/A</v>
      </c>
      <c r="F50" s="182">
        <f>IF(ISNUMBER('実質公債費比率（分子）の構造'!L$53),'実質公債費比率（分子）の構造'!L$53,NA())</f>
        <v>1163</v>
      </c>
      <c r="G50" s="182" t="e">
        <f>NA()</f>
        <v>#N/A</v>
      </c>
      <c r="H50" s="182" t="e">
        <f>NA()</f>
        <v>#N/A</v>
      </c>
      <c r="I50" s="182">
        <f>IF(ISNUMBER('実質公債費比率（分子）の構造'!M$53),'実質公債費比率（分子）の構造'!M$53,NA())</f>
        <v>1313</v>
      </c>
      <c r="J50" s="182" t="e">
        <f>NA()</f>
        <v>#N/A</v>
      </c>
      <c r="K50" s="182" t="e">
        <f>NA()</f>
        <v>#N/A</v>
      </c>
      <c r="L50" s="182">
        <f>IF(ISNUMBER('実質公債費比率（分子）の構造'!N$53),'実質公債費比率（分子）の構造'!N$53,NA())</f>
        <v>1385</v>
      </c>
      <c r="M50" s="182" t="e">
        <f>NA()</f>
        <v>#N/A</v>
      </c>
      <c r="N50" s="182" t="e">
        <f>NA()</f>
        <v>#N/A</v>
      </c>
      <c r="O50" s="182">
        <f>IF(ISNUMBER('実質公債費比率（分子）の構造'!O$53),'実質公債費比率（分子）の構造'!O$53,NA())</f>
        <v>1526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14746</v>
      </c>
      <c r="E56" s="181"/>
      <c r="F56" s="181"/>
      <c r="G56" s="181">
        <f>'将来負担比率（分子）の構造'!J$52</f>
        <v>14304</v>
      </c>
      <c r="H56" s="181"/>
      <c r="I56" s="181"/>
      <c r="J56" s="181">
        <f>'将来負担比率（分子）の構造'!K$52</f>
        <v>14955</v>
      </c>
      <c r="K56" s="181"/>
      <c r="L56" s="181"/>
      <c r="M56" s="181">
        <f>'将来負担比率（分子）の構造'!L$52</f>
        <v>15531</v>
      </c>
      <c r="N56" s="181"/>
      <c r="O56" s="181"/>
      <c r="P56" s="181">
        <f>'将来負担比率（分子）の構造'!M$52</f>
        <v>16130</v>
      </c>
    </row>
    <row r="57" spans="1:16" x14ac:dyDescent="0.15">
      <c r="A57" s="181" t="s">
        <v>42</v>
      </c>
      <c r="B57" s="181"/>
      <c r="C57" s="181"/>
      <c r="D57" s="181">
        <f>'将来負担比率（分子）の構造'!I$51</f>
        <v>3888</v>
      </c>
      <c r="E57" s="181"/>
      <c r="F57" s="181"/>
      <c r="G57" s="181">
        <f>'将来負担比率（分子）の構造'!J$51</f>
        <v>4449</v>
      </c>
      <c r="H57" s="181"/>
      <c r="I57" s="181"/>
      <c r="J57" s="181">
        <f>'将来負担比率（分子）の構造'!K$51</f>
        <v>3801</v>
      </c>
      <c r="K57" s="181"/>
      <c r="L57" s="181"/>
      <c r="M57" s="181">
        <f>'将来負担比率（分子）の構造'!L$51</f>
        <v>2357</v>
      </c>
      <c r="N57" s="181"/>
      <c r="O57" s="181"/>
      <c r="P57" s="181">
        <f>'将来負担比率（分子）の構造'!M$51</f>
        <v>375</v>
      </c>
    </row>
    <row r="58" spans="1:16" x14ac:dyDescent="0.15">
      <c r="A58" s="181" t="s">
        <v>41</v>
      </c>
      <c r="B58" s="181"/>
      <c r="C58" s="181"/>
      <c r="D58" s="181">
        <f>'将来負担比率（分子）の構造'!I$50</f>
        <v>12707</v>
      </c>
      <c r="E58" s="181"/>
      <c r="F58" s="181"/>
      <c r="G58" s="181">
        <f>'将来負担比率（分子）の構造'!J$50</f>
        <v>12671</v>
      </c>
      <c r="H58" s="181"/>
      <c r="I58" s="181"/>
      <c r="J58" s="181">
        <f>'将来負担比率（分子）の構造'!K$50</f>
        <v>12311</v>
      </c>
      <c r="K58" s="181"/>
      <c r="L58" s="181"/>
      <c r="M58" s="181">
        <f>'将来負担比率（分子）の構造'!L$50</f>
        <v>16619</v>
      </c>
      <c r="N58" s="181"/>
      <c r="O58" s="181"/>
      <c r="P58" s="181">
        <f>'将来負担比率（分子）の構造'!M$50</f>
        <v>13354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51</v>
      </c>
      <c r="C61" s="181"/>
      <c r="D61" s="181"/>
      <c r="E61" s="181">
        <f>'将来負担比率（分子）の構造'!J$46</f>
        <v>34</v>
      </c>
      <c r="F61" s="181"/>
      <c r="G61" s="181"/>
      <c r="H61" s="181">
        <f>'将来負担比率（分子）の構造'!K$46</f>
        <v>17</v>
      </c>
      <c r="I61" s="181"/>
      <c r="J61" s="181"/>
      <c r="K61" s="181">
        <f>'将来負担比率（分子）の構造'!L$46</f>
        <v>14</v>
      </c>
      <c r="L61" s="181"/>
      <c r="M61" s="181"/>
      <c r="N61" s="181">
        <f>'将来負担比率（分子）の構造'!M$46</f>
        <v>10</v>
      </c>
      <c r="O61" s="181"/>
      <c r="P61" s="181"/>
    </row>
    <row r="62" spans="1:16" x14ac:dyDescent="0.15">
      <c r="A62" s="181" t="s">
        <v>35</v>
      </c>
      <c r="B62" s="181">
        <f>'将来負担比率（分子）の構造'!I$45</f>
        <v>3684</v>
      </c>
      <c r="C62" s="181"/>
      <c r="D62" s="181"/>
      <c r="E62" s="181">
        <f>'将来負担比率（分子）の構造'!J$45</f>
        <v>3724</v>
      </c>
      <c r="F62" s="181"/>
      <c r="G62" s="181"/>
      <c r="H62" s="181">
        <f>'将来負担比率（分子）の構造'!K$45</f>
        <v>3409</v>
      </c>
      <c r="I62" s="181"/>
      <c r="J62" s="181"/>
      <c r="K62" s="181">
        <f>'将来負担比率（分子）の構造'!L$45</f>
        <v>2815</v>
      </c>
      <c r="L62" s="181"/>
      <c r="M62" s="181"/>
      <c r="N62" s="181">
        <f>'将来負担比率（分子）の構造'!M$45</f>
        <v>2707</v>
      </c>
      <c r="O62" s="181"/>
      <c r="P62" s="181"/>
    </row>
    <row r="63" spans="1:16" x14ac:dyDescent="0.15">
      <c r="A63" s="181" t="s">
        <v>34</v>
      </c>
      <c r="B63" s="181">
        <f>'将来負担比率（分子）の構造'!I$44</f>
        <v>2248</v>
      </c>
      <c r="C63" s="181"/>
      <c r="D63" s="181"/>
      <c r="E63" s="181">
        <f>'将来負担比率（分子）の構造'!J$44</f>
        <v>2016</v>
      </c>
      <c r="F63" s="181"/>
      <c r="G63" s="181"/>
      <c r="H63" s="181">
        <f>'将来負担比率（分子）の構造'!K$44</f>
        <v>1720</v>
      </c>
      <c r="I63" s="181"/>
      <c r="J63" s="181"/>
      <c r="K63" s="181">
        <f>'将来負担比率（分子）の構造'!L$44</f>
        <v>1421</v>
      </c>
      <c r="L63" s="181"/>
      <c r="M63" s="181"/>
      <c r="N63" s="181">
        <f>'将来負担比率（分子）の構造'!M$44</f>
        <v>1122</v>
      </c>
      <c r="O63" s="181"/>
      <c r="P63" s="181"/>
    </row>
    <row r="64" spans="1:16" x14ac:dyDescent="0.15">
      <c r="A64" s="181" t="s">
        <v>33</v>
      </c>
      <c r="B64" s="181">
        <f>'将来負担比率（分子）の構造'!I$43</f>
        <v>4771</v>
      </c>
      <c r="C64" s="181"/>
      <c r="D64" s="181"/>
      <c r="E64" s="181">
        <f>'将来負担比率（分子）の構造'!J$43</f>
        <v>4422</v>
      </c>
      <c r="F64" s="181"/>
      <c r="G64" s="181"/>
      <c r="H64" s="181">
        <f>'将来負担比率（分子）の構造'!K$43</f>
        <v>4069</v>
      </c>
      <c r="I64" s="181"/>
      <c r="J64" s="181"/>
      <c r="K64" s="181">
        <f>'将来負担比率（分子）の構造'!L$43</f>
        <v>4550</v>
      </c>
      <c r="L64" s="181"/>
      <c r="M64" s="181"/>
      <c r="N64" s="181">
        <f>'将来負担比率（分子）の構造'!M$43</f>
        <v>4737</v>
      </c>
      <c r="O64" s="181"/>
      <c r="P64" s="181"/>
    </row>
    <row r="65" spans="1:16" x14ac:dyDescent="0.15">
      <c r="A65" s="181" t="s">
        <v>32</v>
      </c>
      <c r="B65" s="181">
        <f>'将来負担比率（分子）の構造'!I$42</f>
        <v>25</v>
      </c>
      <c r="C65" s="181"/>
      <c r="D65" s="181"/>
      <c r="E65" s="181">
        <f>'将来負担比率（分子）の構造'!J$42</f>
        <v>14</v>
      </c>
      <c r="F65" s="181"/>
      <c r="G65" s="181"/>
      <c r="H65" s="181">
        <f>'将来負担比率（分子）の構造'!K$42</f>
        <v>14</v>
      </c>
      <c r="I65" s="181"/>
      <c r="J65" s="181"/>
      <c r="K65" s="181">
        <f>'将来負担比率（分子）の構造'!L$42</f>
        <v>9</v>
      </c>
      <c r="L65" s="181"/>
      <c r="M65" s="181"/>
      <c r="N65" s="181">
        <f>'将来負担比率（分子）の構造'!M$42</f>
        <v>6</v>
      </c>
      <c r="O65" s="181"/>
      <c r="P65" s="181"/>
    </row>
    <row r="66" spans="1:16" x14ac:dyDescent="0.15">
      <c r="A66" s="181" t="s">
        <v>31</v>
      </c>
      <c r="B66" s="181">
        <f>'将来負担比率（分子）の構造'!I$41</f>
        <v>21181</v>
      </c>
      <c r="C66" s="181"/>
      <c r="D66" s="181"/>
      <c r="E66" s="181">
        <f>'将来負担比率（分子）の構造'!J$41</f>
        <v>22002</v>
      </c>
      <c r="F66" s="181"/>
      <c r="G66" s="181"/>
      <c r="H66" s="181">
        <f>'将来負担比率（分子）の構造'!K$41</f>
        <v>23064</v>
      </c>
      <c r="I66" s="181"/>
      <c r="J66" s="181"/>
      <c r="K66" s="181">
        <f>'将来負担比率（分子）の構造'!L$41</f>
        <v>25527</v>
      </c>
      <c r="L66" s="181"/>
      <c r="M66" s="181"/>
      <c r="N66" s="181">
        <f>'将来負担比率（分子）の構造'!M$41</f>
        <v>20615</v>
      </c>
      <c r="O66" s="181"/>
      <c r="P66" s="181"/>
    </row>
    <row r="67" spans="1:16" x14ac:dyDescent="0.15">
      <c r="A67" s="181" t="s">
        <v>75</v>
      </c>
      <c r="B67" s="181" t="e">
        <f>NA()</f>
        <v>#N/A</v>
      </c>
      <c r="C67" s="181">
        <f>IF(ISNUMBER('将来負担比率（分子）の構造'!I$53), IF('将来負担比率（分子）の構造'!I$53 &lt; 0, 0, '将来負担比率（分子）の構造'!I$53), NA())</f>
        <v>618</v>
      </c>
      <c r="D67" s="181" t="e">
        <f>NA()</f>
        <v>#N/A</v>
      </c>
      <c r="E67" s="181" t="e">
        <f>NA()</f>
        <v>#N/A</v>
      </c>
      <c r="F67" s="181">
        <f>IF(ISNUMBER('将来負担比率（分子）の構造'!J$53), IF('将来負担比率（分子）の構造'!J$53 &lt; 0, 0, '将来負担比率（分子）の構造'!J$53), NA())</f>
        <v>789</v>
      </c>
      <c r="G67" s="181" t="e">
        <f>NA()</f>
        <v>#N/A</v>
      </c>
      <c r="H67" s="181" t="e">
        <f>NA()</f>
        <v>#N/A</v>
      </c>
      <c r="I67" s="181">
        <f>IF(ISNUMBER('将来負担比率（分子）の構造'!K$53), IF('将来負担比率（分子）の構造'!K$53 &lt; 0, 0, '将来負担比率（分子）の構造'!K$53), NA())</f>
        <v>1227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4615</v>
      </c>
      <c r="C72" s="185">
        <f>基金残高に係る経年分析!G55</f>
        <v>5871</v>
      </c>
      <c r="D72" s="185">
        <f>基金残高に係る経年分析!H55</f>
        <v>6297</v>
      </c>
    </row>
    <row r="73" spans="1:16" x14ac:dyDescent="0.15">
      <c r="A73" s="184" t="s">
        <v>78</v>
      </c>
      <c r="B73" s="185">
        <f>基金残高に係る経年分析!F56</f>
        <v>2543</v>
      </c>
      <c r="C73" s="185">
        <f>基金残高に係る経年分析!G56</f>
        <v>4771</v>
      </c>
      <c r="D73" s="185">
        <f>基金残高に係る経年分析!H56</f>
        <v>29</v>
      </c>
    </row>
    <row r="74" spans="1:16" x14ac:dyDescent="0.15">
      <c r="A74" s="184" t="s">
        <v>79</v>
      </c>
      <c r="B74" s="185">
        <f>基金残高に係る経年分析!F57</f>
        <v>19294</v>
      </c>
      <c r="C74" s="185">
        <f>基金残高に係る経年分析!G57</f>
        <v>10807</v>
      </c>
      <c r="D74" s="185">
        <f>基金残高に係る経年分析!H57</f>
        <v>6240</v>
      </c>
    </row>
  </sheetData>
  <sheetProtection algorithmName="SHA-512" hashValue="mMRqtNylz2R1Loh/yaLUAUbh/7StcghRkayBlXpAJVf06aYIV0PJNJMWJJKd2EQ474yqAHW1hwgQr89gYjds5w==" saltValue="iCKdCB+meuXon1YgFVOf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4289303</v>
      </c>
      <c r="S5" s="698"/>
      <c r="T5" s="698"/>
      <c r="U5" s="698"/>
      <c r="V5" s="698"/>
      <c r="W5" s="698"/>
      <c r="X5" s="698"/>
      <c r="Y5" s="741"/>
      <c r="Z5" s="759">
        <v>10.199999999999999</v>
      </c>
      <c r="AA5" s="759"/>
      <c r="AB5" s="759"/>
      <c r="AC5" s="759"/>
      <c r="AD5" s="760">
        <v>4289303</v>
      </c>
      <c r="AE5" s="760"/>
      <c r="AF5" s="760"/>
      <c r="AG5" s="760"/>
      <c r="AH5" s="760"/>
      <c r="AI5" s="760"/>
      <c r="AJ5" s="760"/>
      <c r="AK5" s="760"/>
      <c r="AL5" s="742">
        <v>43.4</v>
      </c>
      <c r="AM5" s="713"/>
      <c r="AN5" s="713"/>
      <c r="AO5" s="743"/>
      <c r="AP5" s="708" t="s">
        <v>225</v>
      </c>
      <c r="AQ5" s="709"/>
      <c r="AR5" s="709"/>
      <c r="AS5" s="709"/>
      <c r="AT5" s="709"/>
      <c r="AU5" s="709"/>
      <c r="AV5" s="709"/>
      <c r="AW5" s="709"/>
      <c r="AX5" s="709"/>
      <c r="AY5" s="709"/>
      <c r="AZ5" s="709"/>
      <c r="BA5" s="709"/>
      <c r="BB5" s="709"/>
      <c r="BC5" s="709"/>
      <c r="BD5" s="709"/>
      <c r="BE5" s="709"/>
      <c r="BF5" s="710"/>
      <c r="BG5" s="642">
        <v>4289303</v>
      </c>
      <c r="BH5" s="643"/>
      <c r="BI5" s="643"/>
      <c r="BJ5" s="643"/>
      <c r="BK5" s="643"/>
      <c r="BL5" s="643"/>
      <c r="BM5" s="643"/>
      <c r="BN5" s="644"/>
      <c r="BO5" s="675">
        <v>100</v>
      </c>
      <c r="BP5" s="675"/>
      <c r="BQ5" s="675"/>
      <c r="BR5" s="675"/>
      <c r="BS5" s="676">
        <v>238301</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211908</v>
      </c>
      <c r="S6" s="643"/>
      <c r="T6" s="643"/>
      <c r="U6" s="643"/>
      <c r="V6" s="643"/>
      <c r="W6" s="643"/>
      <c r="X6" s="643"/>
      <c r="Y6" s="644"/>
      <c r="Z6" s="675">
        <v>0.5</v>
      </c>
      <c r="AA6" s="675"/>
      <c r="AB6" s="675"/>
      <c r="AC6" s="675"/>
      <c r="AD6" s="676">
        <v>211908</v>
      </c>
      <c r="AE6" s="676"/>
      <c r="AF6" s="676"/>
      <c r="AG6" s="676"/>
      <c r="AH6" s="676"/>
      <c r="AI6" s="676"/>
      <c r="AJ6" s="676"/>
      <c r="AK6" s="676"/>
      <c r="AL6" s="645">
        <v>2.1</v>
      </c>
      <c r="AM6" s="646"/>
      <c r="AN6" s="646"/>
      <c r="AO6" s="677"/>
      <c r="AP6" s="639" t="s">
        <v>230</v>
      </c>
      <c r="AQ6" s="640"/>
      <c r="AR6" s="640"/>
      <c r="AS6" s="640"/>
      <c r="AT6" s="640"/>
      <c r="AU6" s="640"/>
      <c r="AV6" s="640"/>
      <c r="AW6" s="640"/>
      <c r="AX6" s="640"/>
      <c r="AY6" s="640"/>
      <c r="AZ6" s="640"/>
      <c r="BA6" s="640"/>
      <c r="BB6" s="640"/>
      <c r="BC6" s="640"/>
      <c r="BD6" s="640"/>
      <c r="BE6" s="640"/>
      <c r="BF6" s="641"/>
      <c r="BG6" s="642">
        <v>4289303</v>
      </c>
      <c r="BH6" s="643"/>
      <c r="BI6" s="643"/>
      <c r="BJ6" s="643"/>
      <c r="BK6" s="643"/>
      <c r="BL6" s="643"/>
      <c r="BM6" s="643"/>
      <c r="BN6" s="644"/>
      <c r="BO6" s="675">
        <v>100</v>
      </c>
      <c r="BP6" s="675"/>
      <c r="BQ6" s="675"/>
      <c r="BR6" s="675"/>
      <c r="BS6" s="676">
        <v>238301</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170963</v>
      </c>
      <c r="CS6" s="643"/>
      <c r="CT6" s="643"/>
      <c r="CU6" s="643"/>
      <c r="CV6" s="643"/>
      <c r="CW6" s="643"/>
      <c r="CX6" s="643"/>
      <c r="CY6" s="644"/>
      <c r="CZ6" s="742">
        <v>0.4</v>
      </c>
      <c r="DA6" s="713"/>
      <c r="DB6" s="713"/>
      <c r="DC6" s="745"/>
      <c r="DD6" s="648">
        <v>2796</v>
      </c>
      <c r="DE6" s="643"/>
      <c r="DF6" s="643"/>
      <c r="DG6" s="643"/>
      <c r="DH6" s="643"/>
      <c r="DI6" s="643"/>
      <c r="DJ6" s="643"/>
      <c r="DK6" s="643"/>
      <c r="DL6" s="643"/>
      <c r="DM6" s="643"/>
      <c r="DN6" s="643"/>
      <c r="DO6" s="643"/>
      <c r="DP6" s="644"/>
      <c r="DQ6" s="648">
        <v>170963</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2704</v>
      </c>
      <c r="S7" s="643"/>
      <c r="T7" s="643"/>
      <c r="U7" s="643"/>
      <c r="V7" s="643"/>
      <c r="W7" s="643"/>
      <c r="X7" s="643"/>
      <c r="Y7" s="644"/>
      <c r="Z7" s="675">
        <v>0</v>
      </c>
      <c r="AA7" s="675"/>
      <c r="AB7" s="675"/>
      <c r="AC7" s="675"/>
      <c r="AD7" s="676">
        <v>2704</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1949789</v>
      </c>
      <c r="BH7" s="643"/>
      <c r="BI7" s="643"/>
      <c r="BJ7" s="643"/>
      <c r="BK7" s="643"/>
      <c r="BL7" s="643"/>
      <c r="BM7" s="643"/>
      <c r="BN7" s="644"/>
      <c r="BO7" s="675">
        <v>45.5</v>
      </c>
      <c r="BP7" s="675"/>
      <c r="BQ7" s="675"/>
      <c r="BR7" s="675"/>
      <c r="BS7" s="676">
        <v>109659</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13394245</v>
      </c>
      <c r="CS7" s="643"/>
      <c r="CT7" s="643"/>
      <c r="CU7" s="643"/>
      <c r="CV7" s="643"/>
      <c r="CW7" s="643"/>
      <c r="CX7" s="643"/>
      <c r="CY7" s="644"/>
      <c r="CZ7" s="675">
        <v>32.4</v>
      </c>
      <c r="DA7" s="675"/>
      <c r="DB7" s="675"/>
      <c r="DC7" s="675"/>
      <c r="DD7" s="648">
        <v>237723</v>
      </c>
      <c r="DE7" s="643"/>
      <c r="DF7" s="643"/>
      <c r="DG7" s="643"/>
      <c r="DH7" s="643"/>
      <c r="DI7" s="643"/>
      <c r="DJ7" s="643"/>
      <c r="DK7" s="643"/>
      <c r="DL7" s="643"/>
      <c r="DM7" s="643"/>
      <c r="DN7" s="643"/>
      <c r="DO7" s="643"/>
      <c r="DP7" s="644"/>
      <c r="DQ7" s="648">
        <v>5113584</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7352</v>
      </c>
      <c r="S8" s="643"/>
      <c r="T8" s="643"/>
      <c r="U8" s="643"/>
      <c r="V8" s="643"/>
      <c r="W8" s="643"/>
      <c r="X8" s="643"/>
      <c r="Y8" s="644"/>
      <c r="Z8" s="675">
        <v>0</v>
      </c>
      <c r="AA8" s="675"/>
      <c r="AB8" s="675"/>
      <c r="AC8" s="675"/>
      <c r="AD8" s="676">
        <v>7352</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55092</v>
      </c>
      <c r="BH8" s="643"/>
      <c r="BI8" s="643"/>
      <c r="BJ8" s="643"/>
      <c r="BK8" s="643"/>
      <c r="BL8" s="643"/>
      <c r="BM8" s="643"/>
      <c r="BN8" s="644"/>
      <c r="BO8" s="675">
        <v>1.3</v>
      </c>
      <c r="BP8" s="675"/>
      <c r="BQ8" s="675"/>
      <c r="BR8" s="675"/>
      <c r="BS8" s="648" t="s">
        <v>129</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6081970</v>
      </c>
      <c r="CS8" s="643"/>
      <c r="CT8" s="643"/>
      <c r="CU8" s="643"/>
      <c r="CV8" s="643"/>
      <c r="CW8" s="643"/>
      <c r="CX8" s="643"/>
      <c r="CY8" s="644"/>
      <c r="CZ8" s="675">
        <v>14.7</v>
      </c>
      <c r="DA8" s="675"/>
      <c r="DB8" s="675"/>
      <c r="DC8" s="675"/>
      <c r="DD8" s="648">
        <v>8130</v>
      </c>
      <c r="DE8" s="643"/>
      <c r="DF8" s="643"/>
      <c r="DG8" s="643"/>
      <c r="DH8" s="643"/>
      <c r="DI8" s="643"/>
      <c r="DJ8" s="643"/>
      <c r="DK8" s="643"/>
      <c r="DL8" s="643"/>
      <c r="DM8" s="643"/>
      <c r="DN8" s="643"/>
      <c r="DO8" s="643"/>
      <c r="DP8" s="644"/>
      <c r="DQ8" s="648">
        <v>2916415</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8544</v>
      </c>
      <c r="S9" s="643"/>
      <c r="T9" s="643"/>
      <c r="U9" s="643"/>
      <c r="V9" s="643"/>
      <c r="W9" s="643"/>
      <c r="X9" s="643"/>
      <c r="Y9" s="644"/>
      <c r="Z9" s="675">
        <v>0</v>
      </c>
      <c r="AA9" s="675"/>
      <c r="AB9" s="675"/>
      <c r="AC9" s="675"/>
      <c r="AD9" s="676">
        <v>8544</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1299306</v>
      </c>
      <c r="BH9" s="643"/>
      <c r="BI9" s="643"/>
      <c r="BJ9" s="643"/>
      <c r="BK9" s="643"/>
      <c r="BL9" s="643"/>
      <c r="BM9" s="643"/>
      <c r="BN9" s="644"/>
      <c r="BO9" s="675">
        <v>30.3</v>
      </c>
      <c r="BP9" s="675"/>
      <c r="BQ9" s="675"/>
      <c r="BR9" s="675"/>
      <c r="BS9" s="648" t="s">
        <v>240</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1859758</v>
      </c>
      <c r="CS9" s="643"/>
      <c r="CT9" s="643"/>
      <c r="CU9" s="643"/>
      <c r="CV9" s="643"/>
      <c r="CW9" s="643"/>
      <c r="CX9" s="643"/>
      <c r="CY9" s="644"/>
      <c r="CZ9" s="675">
        <v>4.5</v>
      </c>
      <c r="DA9" s="675"/>
      <c r="DB9" s="675"/>
      <c r="DC9" s="675"/>
      <c r="DD9" s="648">
        <v>68525</v>
      </c>
      <c r="DE9" s="643"/>
      <c r="DF9" s="643"/>
      <c r="DG9" s="643"/>
      <c r="DH9" s="643"/>
      <c r="DI9" s="643"/>
      <c r="DJ9" s="643"/>
      <c r="DK9" s="643"/>
      <c r="DL9" s="643"/>
      <c r="DM9" s="643"/>
      <c r="DN9" s="643"/>
      <c r="DO9" s="643"/>
      <c r="DP9" s="644"/>
      <c r="DQ9" s="648">
        <v>1693310</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129</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130091</v>
      </c>
      <c r="BH10" s="643"/>
      <c r="BI10" s="643"/>
      <c r="BJ10" s="643"/>
      <c r="BK10" s="643"/>
      <c r="BL10" s="643"/>
      <c r="BM10" s="643"/>
      <c r="BN10" s="644"/>
      <c r="BO10" s="675">
        <v>3</v>
      </c>
      <c r="BP10" s="675"/>
      <c r="BQ10" s="675"/>
      <c r="BR10" s="675"/>
      <c r="BS10" s="648" t="s">
        <v>240</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84598</v>
      </c>
      <c r="CS10" s="643"/>
      <c r="CT10" s="643"/>
      <c r="CU10" s="643"/>
      <c r="CV10" s="643"/>
      <c r="CW10" s="643"/>
      <c r="CX10" s="643"/>
      <c r="CY10" s="644"/>
      <c r="CZ10" s="675">
        <v>0.2</v>
      </c>
      <c r="DA10" s="675"/>
      <c r="DB10" s="675"/>
      <c r="DC10" s="675"/>
      <c r="DD10" s="648">
        <v>10189</v>
      </c>
      <c r="DE10" s="643"/>
      <c r="DF10" s="643"/>
      <c r="DG10" s="643"/>
      <c r="DH10" s="643"/>
      <c r="DI10" s="643"/>
      <c r="DJ10" s="643"/>
      <c r="DK10" s="643"/>
      <c r="DL10" s="643"/>
      <c r="DM10" s="643"/>
      <c r="DN10" s="643"/>
      <c r="DO10" s="643"/>
      <c r="DP10" s="644"/>
      <c r="DQ10" s="648">
        <v>81393</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845699</v>
      </c>
      <c r="S11" s="643"/>
      <c r="T11" s="643"/>
      <c r="U11" s="643"/>
      <c r="V11" s="643"/>
      <c r="W11" s="643"/>
      <c r="X11" s="643"/>
      <c r="Y11" s="644"/>
      <c r="Z11" s="645">
        <v>2</v>
      </c>
      <c r="AA11" s="646"/>
      <c r="AB11" s="646"/>
      <c r="AC11" s="647"/>
      <c r="AD11" s="648">
        <v>845699</v>
      </c>
      <c r="AE11" s="643"/>
      <c r="AF11" s="643"/>
      <c r="AG11" s="643"/>
      <c r="AH11" s="643"/>
      <c r="AI11" s="643"/>
      <c r="AJ11" s="643"/>
      <c r="AK11" s="644"/>
      <c r="AL11" s="645">
        <v>8.6</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465300</v>
      </c>
      <c r="BH11" s="643"/>
      <c r="BI11" s="643"/>
      <c r="BJ11" s="643"/>
      <c r="BK11" s="643"/>
      <c r="BL11" s="643"/>
      <c r="BM11" s="643"/>
      <c r="BN11" s="644"/>
      <c r="BO11" s="675">
        <v>10.8</v>
      </c>
      <c r="BP11" s="675"/>
      <c r="BQ11" s="675"/>
      <c r="BR11" s="675"/>
      <c r="BS11" s="648">
        <v>109659</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1757853</v>
      </c>
      <c r="CS11" s="643"/>
      <c r="CT11" s="643"/>
      <c r="CU11" s="643"/>
      <c r="CV11" s="643"/>
      <c r="CW11" s="643"/>
      <c r="CX11" s="643"/>
      <c r="CY11" s="644"/>
      <c r="CZ11" s="675">
        <v>4.3</v>
      </c>
      <c r="DA11" s="675"/>
      <c r="DB11" s="675"/>
      <c r="DC11" s="675"/>
      <c r="DD11" s="648">
        <v>1354298</v>
      </c>
      <c r="DE11" s="643"/>
      <c r="DF11" s="643"/>
      <c r="DG11" s="643"/>
      <c r="DH11" s="643"/>
      <c r="DI11" s="643"/>
      <c r="DJ11" s="643"/>
      <c r="DK11" s="643"/>
      <c r="DL11" s="643"/>
      <c r="DM11" s="643"/>
      <c r="DN11" s="643"/>
      <c r="DO11" s="643"/>
      <c r="DP11" s="644"/>
      <c r="DQ11" s="648">
        <v>1095294</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240</v>
      </c>
      <c r="S12" s="643"/>
      <c r="T12" s="643"/>
      <c r="U12" s="643"/>
      <c r="V12" s="643"/>
      <c r="W12" s="643"/>
      <c r="X12" s="643"/>
      <c r="Y12" s="644"/>
      <c r="Z12" s="675" t="s">
        <v>129</v>
      </c>
      <c r="AA12" s="675"/>
      <c r="AB12" s="675"/>
      <c r="AC12" s="675"/>
      <c r="AD12" s="676" t="s">
        <v>129</v>
      </c>
      <c r="AE12" s="676"/>
      <c r="AF12" s="676"/>
      <c r="AG12" s="676"/>
      <c r="AH12" s="676"/>
      <c r="AI12" s="676"/>
      <c r="AJ12" s="676"/>
      <c r="AK12" s="676"/>
      <c r="AL12" s="645" t="s">
        <v>129</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1997274</v>
      </c>
      <c r="BH12" s="643"/>
      <c r="BI12" s="643"/>
      <c r="BJ12" s="643"/>
      <c r="BK12" s="643"/>
      <c r="BL12" s="643"/>
      <c r="BM12" s="643"/>
      <c r="BN12" s="644"/>
      <c r="BO12" s="675">
        <v>46.6</v>
      </c>
      <c r="BP12" s="675"/>
      <c r="BQ12" s="675"/>
      <c r="BR12" s="675"/>
      <c r="BS12" s="648">
        <v>128642</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1409295</v>
      </c>
      <c r="CS12" s="643"/>
      <c r="CT12" s="643"/>
      <c r="CU12" s="643"/>
      <c r="CV12" s="643"/>
      <c r="CW12" s="643"/>
      <c r="CX12" s="643"/>
      <c r="CY12" s="644"/>
      <c r="CZ12" s="675">
        <v>3.4</v>
      </c>
      <c r="DA12" s="675"/>
      <c r="DB12" s="675"/>
      <c r="DC12" s="675"/>
      <c r="DD12" s="648">
        <v>178619</v>
      </c>
      <c r="DE12" s="643"/>
      <c r="DF12" s="643"/>
      <c r="DG12" s="643"/>
      <c r="DH12" s="643"/>
      <c r="DI12" s="643"/>
      <c r="DJ12" s="643"/>
      <c r="DK12" s="643"/>
      <c r="DL12" s="643"/>
      <c r="DM12" s="643"/>
      <c r="DN12" s="643"/>
      <c r="DO12" s="643"/>
      <c r="DP12" s="644"/>
      <c r="DQ12" s="648">
        <v>858297</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240</v>
      </c>
      <c r="AA13" s="675"/>
      <c r="AB13" s="675"/>
      <c r="AC13" s="675"/>
      <c r="AD13" s="676" t="s">
        <v>240</v>
      </c>
      <c r="AE13" s="676"/>
      <c r="AF13" s="676"/>
      <c r="AG13" s="676"/>
      <c r="AH13" s="676"/>
      <c r="AI13" s="676"/>
      <c r="AJ13" s="676"/>
      <c r="AK13" s="676"/>
      <c r="AL13" s="645" t="s">
        <v>129</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1938617</v>
      </c>
      <c r="BH13" s="643"/>
      <c r="BI13" s="643"/>
      <c r="BJ13" s="643"/>
      <c r="BK13" s="643"/>
      <c r="BL13" s="643"/>
      <c r="BM13" s="643"/>
      <c r="BN13" s="644"/>
      <c r="BO13" s="675">
        <v>45.2</v>
      </c>
      <c r="BP13" s="675"/>
      <c r="BQ13" s="675"/>
      <c r="BR13" s="675"/>
      <c r="BS13" s="648">
        <v>128642</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5181182</v>
      </c>
      <c r="CS13" s="643"/>
      <c r="CT13" s="643"/>
      <c r="CU13" s="643"/>
      <c r="CV13" s="643"/>
      <c r="CW13" s="643"/>
      <c r="CX13" s="643"/>
      <c r="CY13" s="644"/>
      <c r="CZ13" s="675">
        <v>12.5</v>
      </c>
      <c r="DA13" s="675"/>
      <c r="DB13" s="675"/>
      <c r="DC13" s="675"/>
      <c r="DD13" s="648">
        <v>3705189</v>
      </c>
      <c r="DE13" s="643"/>
      <c r="DF13" s="643"/>
      <c r="DG13" s="643"/>
      <c r="DH13" s="643"/>
      <c r="DI13" s="643"/>
      <c r="DJ13" s="643"/>
      <c r="DK13" s="643"/>
      <c r="DL13" s="643"/>
      <c r="DM13" s="643"/>
      <c r="DN13" s="643"/>
      <c r="DO13" s="643"/>
      <c r="DP13" s="644"/>
      <c r="DQ13" s="648">
        <v>2140836</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v>25</v>
      </c>
      <c r="S14" s="643"/>
      <c r="T14" s="643"/>
      <c r="U14" s="643"/>
      <c r="V14" s="643"/>
      <c r="W14" s="643"/>
      <c r="X14" s="643"/>
      <c r="Y14" s="644"/>
      <c r="Z14" s="675">
        <v>0</v>
      </c>
      <c r="AA14" s="675"/>
      <c r="AB14" s="675"/>
      <c r="AC14" s="675"/>
      <c r="AD14" s="676">
        <v>25</v>
      </c>
      <c r="AE14" s="676"/>
      <c r="AF14" s="676"/>
      <c r="AG14" s="676"/>
      <c r="AH14" s="676"/>
      <c r="AI14" s="676"/>
      <c r="AJ14" s="676"/>
      <c r="AK14" s="676"/>
      <c r="AL14" s="645">
        <v>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97716</v>
      </c>
      <c r="BH14" s="643"/>
      <c r="BI14" s="643"/>
      <c r="BJ14" s="643"/>
      <c r="BK14" s="643"/>
      <c r="BL14" s="643"/>
      <c r="BM14" s="643"/>
      <c r="BN14" s="644"/>
      <c r="BO14" s="675">
        <v>2.2999999999999998</v>
      </c>
      <c r="BP14" s="675"/>
      <c r="BQ14" s="675"/>
      <c r="BR14" s="675"/>
      <c r="BS14" s="648" t="s">
        <v>240</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1549632</v>
      </c>
      <c r="CS14" s="643"/>
      <c r="CT14" s="643"/>
      <c r="CU14" s="643"/>
      <c r="CV14" s="643"/>
      <c r="CW14" s="643"/>
      <c r="CX14" s="643"/>
      <c r="CY14" s="644"/>
      <c r="CZ14" s="675">
        <v>3.8</v>
      </c>
      <c r="DA14" s="675"/>
      <c r="DB14" s="675"/>
      <c r="DC14" s="675"/>
      <c r="DD14" s="648">
        <v>604100</v>
      </c>
      <c r="DE14" s="643"/>
      <c r="DF14" s="643"/>
      <c r="DG14" s="643"/>
      <c r="DH14" s="643"/>
      <c r="DI14" s="643"/>
      <c r="DJ14" s="643"/>
      <c r="DK14" s="643"/>
      <c r="DL14" s="643"/>
      <c r="DM14" s="643"/>
      <c r="DN14" s="643"/>
      <c r="DO14" s="643"/>
      <c r="DP14" s="644"/>
      <c r="DQ14" s="648">
        <v>1040793</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240</v>
      </c>
      <c r="AE15" s="676"/>
      <c r="AF15" s="676"/>
      <c r="AG15" s="676"/>
      <c r="AH15" s="676"/>
      <c r="AI15" s="676"/>
      <c r="AJ15" s="676"/>
      <c r="AK15" s="676"/>
      <c r="AL15" s="645" t="s">
        <v>129</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244524</v>
      </c>
      <c r="BH15" s="643"/>
      <c r="BI15" s="643"/>
      <c r="BJ15" s="643"/>
      <c r="BK15" s="643"/>
      <c r="BL15" s="643"/>
      <c r="BM15" s="643"/>
      <c r="BN15" s="644"/>
      <c r="BO15" s="675">
        <v>5.7</v>
      </c>
      <c r="BP15" s="675"/>
      <c r="BQ15" s="675"/>
      <c r="BR15" s="675"/>
      <c r="BS15" s="648" t="s">
        <v>129</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1814220</v>
      </c>
      <c r="CS15" s="643"/>
      <c r="CT15" s="643"/>
      <c r="CU15" s="643"/>
      <c r="CV15" s="643"/>
      <c r="CW15" s="643"/>
      <c r="CX15" s="643"/>
      <c r="CY15" s="644"/>
      <c r="CZ15" s="675">
        <v>4.4000000000000004</v>
      </c>
      <c r="DA15" s="675"/>
      <c r="DB15" s="675"/>
      <c r="DC15" s="675"/>
      <c r="DD15" s="648">
        <v>220448</v>
      </c>
      <c r="DE15" s="643"/>
      <c r="DF15" s="643"/>
      <c r="DG15" s="643"/>
      <c r="DH15" s="643"/>
      <c r="DI15" s="643"/>
      <c r="DJ15" s="643"/>
      <c r="DK15" s="643"/>
      <c r="DL15" s="643"/>
      <c r="DM15" s="643"/>
      <c r="DN15" s="643"/>
      <c r="DO15" s="643"/>
      <c r="DP15" s="644"/>
      <c r="DQ15" s="648">
        <v>1384688</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7709</v>
      </c>
      <c r="S16" s="643"/>
      <c r="T16" s="643"/>
      <c r="U16" s="643"/>
      <c r="V16" s="643"/>
      <c r="W16" s="643"/>
      <c r="X16" s="643"/>
      <c r="Y16" s="644"/>
      <c r="Z16" s="675">
        <v>0</v>
      </c>
      <c r="AA16" s="675"/>
      <c r="AB16" s="675"/>
      <c r="AC16" s="675"/>
      <c r="AD16" s="676">
        <v>7709</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240</v>
      </c>
      <c r="BH16" s="643"/>
      <c r="BI16" s="643"/>
      <c r="BJ16" s="643"/>
      <c r="BK16" s="643"/>
      <c r="BL16" s="643"/>
      <c r="BM16" s="643"/>
      <c r="BN16" s="644"/>
      <c r="BO16" s="675" t="s">
        <v>129</v>
      </c>
      <c r="BP16" s="675"/>
      <c r="BQ16" s="675"/>
      <c r="BR16" s="675"/>
      <c r="BS16" s="648" t="s">
        <v>240</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1591074</v>
      </c>
      <c r="CS16" s="643"/>
      <c r="CT16" s="643"/>
      <c r="CU16" s="643"/>
      <c r="CV16" s="643"/>
      <c r="CW16" s="643"/>
      <c r="CX16" s="643"/>
      <c r="CY16" s="644"/>
      <c r="CZ16" s="675">
        <v>3.9</v>
      </c>
      <c r="DA16" s="675"/>
      <c r="DB16" s="675"/>
      <c r="DC16" s="675"/>
      <c r="DD16" s="648" t="s">
        <v>240</v>
      </c>
      <c r="DE16" s="643"/>
      <c r="DF16" s="643"/>
      <c r="DG16" s="643"/>
      <c r="DH16" s="643"/>
      <c r="DI16" s="643"/>
      <c r="DJ16" s="643"/>
      <c r="DK16" s="643"/>
      <c r="DL16" s="643"/>
      <c r="DM16" s="643"/>
      <c r="DN16" s="643"/>
      <c r="DO16" s="643"/>
      <c r="DP16" s="644"/>
      <c r="DQ16" s="648">
        <v>539261</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81343</v>
      </c>
      <c r="S17" s="643"/>
      <c r="T17" s="643"/>
      <c r="U17" s="643"/>
      <c r="V17" s="643"/>
      <c r="W17" s="643"/>
      <c r="X17" s="643"/>
      <c r="Y17" s="644"/>
      <c r="Z17" s="675">
        <v>0.2</v>
      </c>
      <c r="AA17" s="675"/>
      <c r="AB17" s="675"/>
      <c r="AC17" s="675"/>
      <c r="AD17" s="676">
        <v>81343</v>
      </c>
      <c r="AE17" s="676"/>
      <c r="AF17" s="676"/>
      <c r="AG17" s="676"/>
      <c r="AH17" s="676"/>
      <c r="AI17" s="676"/>
      <c r="AJ17" s="676"/>
      <c r="AK17" s="676"/>
      <c r="AL17" s="645">
        <v>0.8</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240</v>
      </c>
      <c r="BP17" s="675"/>
      <c r="BQ17" s="675"/>
      <c r="BR17" s="675"/>
      <c r="BS17" s="648" t="s">
        <v>240</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6394751</v>
      </c>
      <c r="CS17" s="643"/>
      <c r="CT17" s="643"/>
      <c r="CU17" s="643"/>
      <c r="CV17" s="643"/>
      <c r="CW17" s="643"/>
      <c r="CX17" s="643"/>
      <c r="CY17" s="644"/>
      <c r="CZ17" s="675">
        <v>15.5</v>
      </c>
      <c r="DA17" s="675"/>
      <c r="DB17" s="675"/>
      <c r="DC17" s="675"/>
      <c r="DD17" s="648" t="s">
        <v>266</v>
      </c>
      <c r="DE17" s="643"/>
      <c r="DF17" s="643"/>
      <c r="DG17" s="643"/>
      <c r="DH17" s="643"/>
      <c r="DI17" s="643"/>
      <c r="DJ17" s="643"/>
      <c r="DK17" s="643"/>
      <c r="DL17" s="643"/>
      <c r="DM17" s="643"/>
      <c r="DN17" s="643"/>
      <c r="DO17" s="643"/>
      <c r="DP17" s="644"/>
      <c r="DQ17" s="648">
        <v>6222378</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30343</v>
      </c>
      <c r="S18" s="643"/>
      <c r="T18" s="643"/>
      <c r="U18" s="643"/>
      <c r="V18" s="643"/>
      <c r="W18" s="643"/>
      <c r="X18" s="643"/>
      <c r="Y18" s="644"/>
      <c r="Z18" s="675">
        <v>0.1</v>
      </c>
      <c r="AA18" s="675"/>
      <c r="AB18" s="675"/>
      <c r="AC18" s="675"/>
      <c r="AD18" s="676">
        <v>30343</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240</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240</v>
      </c>
      <c r="DA18" s="675"/>
      <c r="DB18" s="675"/>
      <c r="DC18" s="675"/>
      <c r="DD18" s="648" t="s">
        <v>240</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23690</v>
      </c>
      <c r="S19" s="643"/>
      <c r="T19" s="643"/>
      <c r="U19" s="643"/>
      <c r="V19" s="643"/>
      <c r="W19" s="643"/>
      <c r="X19" s="643"/>
      <c r="Y19" s="644"/>
      <c r="Z19" s="675">
        <v>0.1</v>
      </c>
      <c r="AA19" s="675"/>
      <c r="AB19" s="675"/>
      <c r="AC19" s="675"/>
      <c r="AD19" s="676">
        <v>23690</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129</v>
      </c>
      <c r="BH19" s="643"/>
      <c r="BI19" s="643"/>
      <c r="BJ19" s="643"/>
      <c r="BK19" s="643"/>
      <c r="BL19" s="643"/>
      <c r="BM19" s="643"/>
      <c r="BN19" s="644"/>
      <c r="BO19" s="675" t="s">
        <v>129</v>
      </c>
      <c r="BP19" s="675"/>
      <c r="BQ19" s="675"/>
      <c r="BR19" s="675"/>
      <c r="BS19" s="648" t="s">
        <v>240</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3128</v>
      </c>
      <c r="S20" s="643"/>
      <c r="T20" s="643"/>
      <c r="U20" s="643"/>
      <c r="V20" s="643"/>
      <c r="W20" s="643"/>
      <c r="X20" s="643"/>
      <c r="Y20" s="644"/>
      <c r="Z20" s="675">
        <v>0</v>
      </c>
      <c r="AA20" s="675"/>
      <c r="AB20" s="675"/>
      <c r="AC20" s="675"/>
      <c r="AD20" s="676">
        <v>3128</v>
      </c>
      <c r="AE20" s="676"/>
      <c r="AF20" s="676"/>
      <c r="AG20" s="676"/>
      <c r="AH20" s="676"/>
      <c r="AI20" s="676"/>
      <c r="AJ20" s="676"/>
      <c r="AK20" s="676"/>
      <c r="AL20" s="645">
        <v>0</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129</v>
      </c>
      <c r="BH20" s="643"/>
      <c r="BI20" s="643"/>
      <c r="BJ20" s="643"/>
      <c r="BK20" s="643"/>
      <c r="BL20" s="643"/>
      <c r="BM20" s="643"/>
      <c r="BN20" s="644"/>
      <c r="BO20" s="675" t="s">
        <v>240</v>
      </c>
      <c r="BP20" s="675"/>
      <c r="BQ20" s="675"/>
      <c r="BR20" s="675"/>
      <c r="BS20" s="648" t="s">
        <v>240</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41289541</v>
      </c>
      <c r="CS20" s="643"/>
      <c r="CT20" s="643"/>
      <c r="CU20" s="643"/>
      <c r="CV20" s="643"/>
      <c r="CW20" s="643"/>
      <c r="CX20" s="643"/>
      <c r="CY20" s="644"/>
      <c r="CZ20" s="675">
        <v>100</v>
      </c>
      <c r="DA20" s="675"/>
      <c r="DB20" s="675"/>
      <c r="DC20" s="675"/>
      <c r="DD20" s="648">
        <v>6390017</v>
      </c>
      <c r="DE20" s="643"/>
      <c r="DF20" s="643"/>
      <c r="DG20" s="643"/>
      <c r="DH20" s="643"/>
      <c r="DI20" s="643"/>
      <c r="DJ20" s="643"/>
      <c r="DK20" s="643"/>
      <c r="DL20" s="643"/>
      <c r="DM20" s="643"/>
      <c r="DN20" s="643"/>
      <c r="DO20" s="643"/>
      <c r="DP20" s="644"/>
      <c r="DQ20" s="648">
        <v>23257212</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3525</v>
      </c>
      <c r="S21" s="643"/>
      <c r="T21" s="643"/>
      <c r="U21" s="643"/>
      <c r="V21" s="643"/>
      <c r="W21" s="643"/>
      <c r="X21" s="643"/>
      <c r="Y21" s="644"/>
      <c r="Z21" s="675">
        <v>0</v>
      </c>
      <c r="AA21" s="675"/>
      <c r="AB21" s="675"/>
      <c r="AC21" s="675"/>
      <c r="AD21" s="676">
        <v>3525</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240</v>
      </c>
      <c r="BH21" s="643"/>
      <c r="BI21" s="643"/>
      <c r="BJ21" s="643"/>
      <c r="BK21" s="643"/>
      <c r="BL21" s="643"/>
      <c r="BM21" s="643"/>
      <c r="BN21" s="644"/>
      <c r="BO21" s="675" t="s">
        <v>129</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4837812</v>
      </c>
      <c r="S22" s="643"/>
      <c r="T22" s="643"/>
      <c r="U22" s="643"/>
      <c r="V22" s="643"/>
      <c r="W22" s="643"/>
      <c r="X22" s="643"/>
      <c r="Y22" s="644"/>
      <c r="Z22" s="675">
        <v>11.5</v>
      </c>
      <c r="AA22" s="675"/>
      <c r="AB22" s="675"/>
      <c r="AC22" s="675"/>
      <c r="AD22" s="676">
        <v>4228427</v>
      </c>
      <c r="AE22" s="676"/>
      <c r="AF22" s="676"/>
      <c r="AG22" s="676"/>
      <c r="AH22" s="676"/>
      <c r="AI22" s="676"/>
      <c r="AJ22" s="676"/>
      <c r="AK22" s="676"/>
      <c r="AL22" s="645">
        <v>42.8</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129</v>
      </c>
      <c r="BH22" s="643"/>
      <c r="BI22" s="643"/>
      <c r="BJ22" s="643"/>
      <c r="BK22" s="643"/>
      <c r="BL22" s="643"/>
      <c r="BM22" s="643"/>
      <c r="BN22" s="644"/>
      <c r="BO22" s="675" t="s">
        <v>240</v>
      </c>
      <c r="BP22" s="675"/>
      <c r="BQ22" s="675"/>
      <c r="BR22" s="675"/>
      <c r="BS22" s="648" t="s">
        <v>240</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4228427</v>
      </c>
      <c r="S23" s="643"/>
      <c r="T23" s="643"/>
      <c r="U23" s="643"/>
      <c r="V23" s="643"/>
      <c r="W23" s="643"/>
      <c r="X23" s="643"/>
      <c r="Y23" s="644"/>
      <c r="Z23" s="675">
        <v>10</v>
      </c>
      <c r="AA23" s="675"/>
      <c r="AB23" s="675"/>
      <c r="AC23" s="675"/>
      <c r="AD23" s="676">
        <v>4228427</v>
      </c>
      <c r="AE23" s="676"/>
      <c r="AF23" s="676"/>
      <c r="AG23" s="676"/>
      <c r="AH23" s="676"/>
      <c r="AI23" s="676"/>
      <c r="AJ23" s="676"/>
      <c r="AK23" s="676"/>
      <c r="AL23" s="645">
        <v>42.8</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t="s">
        <v>240</v>
      </c>
      <c r="BH23" s="643"/>
      <c r="BI23" s="643"/>
      <c r="BJ23" s="643"/>
      <c r="BK23" s="643"/>
      <c r="BL23" s="643"/>
      <c r="BM23" s="643"/>
      <c r="BN23" s="644"/>
      <c r="BO23" s="675" t="s">
        <v>240</v>
      </c>
      <c r="BP23" s="675"/>
      <c r="BQ23" s="675"/>
      <c r="BR23" s="675"/>
      <c r="BS23" s="648" t="s">
        <v>240</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609385</v>
      </c>
      <c r="S24" s="643"/>
      <c r="T24" s="643"/>
      <c r="U24" s="643"/>
      <c r="V24" s="643"/>
      <c r="W24" s="643"/>
      <c r="X24" s="643"/>
      <c r="Y24" s="644"/>
      <c r="Z24" s="675">
        <v>1.4</v>
      </c>
      <c r="AA24" s="675"/>
      <c r="AB24" s="675"/>
      <c r="AC24" s="675"/>
      <c r="AD24" s="676" t="s">
        <v>240</v>
      </c>
      <c r="AE24" s="676"/>
      <c r="AF24" s="676"/>
      <c r="AG24" s="676"/>
      <c r="AH24" s="676"/>
      <c r="AI24" s="676"/>
      <c r="AJ24" s="676"/>
      <c r="AK24" s="676"/>
      <c r="AL24" s="645" t="s">
        <v>129</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240</v>
      </c>
      <c r="BP24" s="675"/>
      <c r="BQ24" s="675"/>
      <c r="BR24" s="675"/>
      <c r="BS24" s="648" t="s">
        <v>266</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13427448</v>
      </c>
      <c r="CS24" s="698"/>
      <c r="CT24" s="698"/>
      <c r="CU24" s="698"/>
      <c r="CV24" s="698"/>
      <c r="CW24" s="698"/>
      <c r="CX24" s="698"/>
      <c r="CY24" s="741"/>
      <c r="CZ24" s="742">
        <v>32.5</v>
      </c>
      <c r="DA24" s="713"/>
      <c r="DB24" s="713"/>
      <c r="DC24" s="745"/>
      <c r="DD24" s="740">
        <v>10520559</v>
      </c>
      <c r="DE24" s="698"/>
      <c r="DF24" s="698"/>
      <c r="DG24" s="698"/>
      <c r="DH24" s="698"/>
      <c r="DI24" s="698"/>
      <c r="DJ24" s="698"/>
      <c r="DK24" s="741"/>
      <c r="DL24" s="740">
        <v>5589840</v>
      </c>
      <c r="DM24" s="698"/>
      <c r="DN24" s="698"/>
      <c r="DO24" s="698"/>
      <c r="DP24" s="698"/>
      <c r="DQ24" s="698"/>
      <c r="DR24" s="698"/>
      <c r="DS24" s="698"/>
      <c r="DT24" s="698"/>
      <c r="DU24" s="698"/>
      <c r="DV24" s="741"/>
      <c r="DW24" s="742">
        <v>54</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240</v>
      </c>
      <c r="S25" s="643"/>
      <c r="T25" s="643"/>
      <c r="U25" s="643"/>
      <c r="V25" s="643"/>
      <c r="W25" s="643"/>
      <c r="X25" s="643"/>
      <c r="Y25" s="644"/>
      <c r="Z25" s="675" t="s">
        <v>240</v>
      </c>
      <c r="AA25" s="675"/>
      <c r="AB25" s="675"/>
      <c r="AC25" s="675"/>
      <c r="AD25" s="676" t="s">
        <v>240</v>
      </c>
      <c r="AE25" s="676"/>
      <c r="AF25" s="676"/>
      <c r="AG25" s="676"/>
      <c r="AH25" s="676"/>
      <c r="AI25" s="676"/>
      <c r="AJ25" s="676"/>
      <c r="AK25" s="676"/>
      <c r="AL25" s="645" t="s">
        <v>240</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240</v>
      </c>
      <c r="BH25" s="643"/>
      <c r="BI25" s="643"/>
      <c r="BJ25" s="643"/>
      <c r="BK25" s="643"/>
      <c r="BL25" s="643"/>
      <c r="BM25" s="643"/>
      <c r="BN25" s="644"/>
      <c r="BO25" s="675" t="s">
        <v>129</v>
      </c>
      <c r="BP25" s="675"/>
      <c r="BQ25" s="675"/>
      <c r="BR25" s="675"/>
      <c r="BS25" s="648" t="s">
        <v>240</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3569118</v>
      </c>
      <c r="CS25" s="661"/>
      <c r="CT25" s="661"/>
      <c r="CU25" s="661"/>
      <c r="CV25" s="661"/>
      <c r="CW25" s="661"/>
      <c r="CX25" s="661"/>
      <c r="CY25" s="662"/>
      <c r="CZ25" s="645">
        <v>8.6</v>
      </c>
      <c r="DA25" s="663"/>
      <c r="DB25" s="663"/>
      <c r="DC25" s="664"/>
      <c r="DD25" s="648">
        <v>3391499</v>
      </c>
      <c r="DE25" s="661"/>
      <c r="DF25" s="661"/>
      <c r="DG25" s="661"/>
      <c r="DH25" s="661"/>
      <c r="DI25" s="661"/>
      <c r="DJ25" s="661"/>
      <c r="DK25" s="662"/>
      <c r="DL25" s="648">
        <v>2533420</v>
      </c>
      <c r="DM25" s="661"/>
      <c r="DN25" s="661"/>
      <c r="DO25" s="661"/>
      <c r="DP25" s="661"/>
      <c r="DQ25" s="661"/>
      <c r="DR25" s="661"/>
      <c r="DS25" s="661"/>
      <c r="DT25" s="661"/>
      <c r="DU25" s="661"/>
      <c r="DV25" s="662"/>
      <c r="DW25" s="645">
        <v>24.5</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10322742</v>
      </c>
      <c r="S26" s="643"/>
      <c r="T26" s="643"/>
      <c r="U26" s="643"/>
      <c r="V26" s="643"/>
      <c r="W26" s="643"/>
      <c r="X26" s="643"/>
      <c r="Y26" s="644"/>
      <c r="Z26" s="675">
        <v>24.5</v>
      </c>
      <c r="AA26" s="675"/>
      <c r="AB26" s="675"/>
      <c r="AC26" s="675"/>
      <c r="AD26" s="676">
        <v>9713357</v>
      </c>
      <c r="AE26" s="676"/>
      <c r="AF26" s="676"/>
      <c r="AG26" s="676"/>
      <c r="AH26" s="676"/>
      <c r="AI26" s="676"/>
      <c r="AJ26" s="676"/>
      <c r="AK26" s="676"/>
      <c r="AL26" s="645">
        <v>98.4</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240</v>
      </c>
      <c r="BH26" s="643"/>
      <c r="BI26" s="643"/>
      <c r="BJ26" s="643"/>
      <c r="BK26" s="643"/>
      <c r="BL26" s="643"/>
      <c r="BM26" s="643"/>
      <c r="BN26" s="644"/>
      <c r="BO26" s="675" t="s">
        <v>240</v>
      </c>
      <c r="BP26" s="675"/>
      <c r="BQ26" s="675"/>
      <c r="BR26" s="675"/>
      <c r="BS26" s="648" t="s">
        <v>240</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2298616</v>
      </c>
      <c r="CS26" s="643"/>
      <c r="CT26" s="643"/>
      <c r="CU26" s="643"/>
      <c r="CV26" s="643"/>
      <c r="CW26" s="643"/>
      <c r="CX26" s="643"/>
      <c r="CY26" s="644"/>
      <c r="CZ26" s="645">
        <v>5.6</v>
      </c>
      <c r="DA26" s="663"/>
      <c r="DB26" s="663"/>
      <c r="DC26" s="664"/>
      <c r="DD26" s="648">
        <v>2179179</v>
      </c>
      <c r="DE26" s="643"/>
      <c r="DF26" s="643"/>
      <c r="DG26" s="643"/>
      <c r="DH26" s="643"/>
      <c r="DI26" s="643"/>
      <c r="DJ26" s="643"/>
      <c r="DK26" s="644"/>
      <c r="DL26" s="648" t="s">
        <v>240</v>
      </c>
      <c r="DM26" s="643"/>
      <c r="DN26" s="643"/>
      <c r="DO26" s="643"/>
      <c r="DP26" s="643"/>
      <c r="DQ26" s="643"/>
      <c r="DR26" s="643"/>
      <c r="DS26" s="643"/>
      <c r="DT26" s="643"/>
      <c r="DU26" s="643"/>
      <c r="DV26" s="644"/>
      <c r="DW26" s="645" t="s">
        <v>129</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4612</v>
      </c>
      <c r="S27" s="643"/>
      <c r="T27" s="643"/>
      <c r="U27" s="643"/>
      <c r="V27" s="643"/>
      <c r="W27" s="643"/>
      <c r="X27" s="643"/>
      <c r="Y27" s="644"/>
      <c r="Z27" s="675">
        <v>0</v>
      </c>
      <c r="AA27" s="675"/>
      <c r="AB27" s="675"/>
      <c r="AC27" s="675"/>
      <c r="AD27" s="676">
        <v>4612</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4289303</v>
      </c>
      <c r="BH27" s="643"/>
      <c r="BI27" s="643"/>
      <c r="BJ27" s="643"/>
      <c r="BK27" s="643"/>
      <c r="BL27" s="643"/>
      <c r="BM27" s="643"/>
      <c r="BN27" s="644"/>
      <c r="BO27" s="675">
        <v>100</v>
      </c>
      <c r="BP27" s="675"/>
      <c r="BQ27" s="675"/>
      <c r="BR27" s="675"/>
      <c r="BS27" s="648">
        <v>238301</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3463579</v>
      </c>
      <c r="CS27" s="661"/>
      <c r="CT27" s="661"/>
      <c r="CU27" s="661"/>
      <c r="CV27" s="661"/>
      <c r="CW27" s="661"/>
      <c r="CX27" s="661"/>
      <c r="CY27" s="662"/>
      <c r="CZ27" s="645">
        <v>8.4</v>
      </c>
      <c r="DA27" s="663"/>
      <c r="DB27" s="663"/>
      <c r="DC27" s="664"/>
      <c r="DD27" s="648">
        <v>906682</v>
      </c>
      <c r="DE27" s="661"/>
      <c r="DF27" s="661"/>
      <c r="DG27" s="661"/>
      <c r="DH27" s="661"/>
      <c r="DI27" s="661"/>
      <c r="DJ27" s="661"/>
      <c r="DK27" s="662"/>
      <c r="DL27" s="648">
        <v>770395</v>
      </c>
      <c r="DM27" s="661"/>
      <c r="DN27" s="661"/>
      <c r="DO27" s="661"/>
      <c r="DP27" s="661"/>
      <c r="DQ27" s="661"/>
      <c r="DR27" s="661"/>
      <c r="DS27" s="661"/>
      <c r="DT27" s="661"/>
      <c r="DU27" s="661"/>
      <c r="DV27" s="662"/>
      <c r="DW27" s="645">
        <v>7.4</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64382</v>
      </c>
      <c r="S28" s="643"/>
      <c r="T28" s="643"/>
      <c r="U28" s="643"/>
      <c r="V28" s="643"/>
      <c r="W28" s="643"/>
      <c r="X28" s="643"/>
      <c r="Y28" s="644"/>
      <c r="Z28" s="675">
        <v>0.2</v>
      </c>
      <c r="AA28" s="675"/>
      <c r="AB28" s="675"/>
      <c r="AC28" s="675"/>
      <c r="AD28" s="676" t="s">
        <v>129</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6394751</v>
      </c>
      <c r="CS28" s="643"/>
      <c r="CT28" s="643"/>
      <c r="CU28" s="643"/>
      <c r="CV28" s="643"/>
      <c r="CW28" s="643"/>
      <c r="CX28" s="643"/>
      <c r="CY28" s="644"/>
      <c r="CZ28" s="645">
        <v>15.5</v>
      </c>
      <c r="DA28" s="663"/>
      <c r="DB28" s="663"/>
      <c r="DC28" s="664"/>
      <c r="DD28" s="648">
        <v>6222378</v>
      </c>
      <c r="DE28" s="643"/>
      <c r="DF28" s="643"/>
      <c r="DG28" s="643"/>
      <c r="DH28" s="643"/>
      <c r="DI28" s="643"/>
      <c r="DJ28" s="643"/>
      <c r="DK28" s="644"/>
      <c r="DL28" s="648">
        <v>2286025</v>
      </c>
      <c r="DM28" s="643"/>
      <c r="DN28" s="643"/>
      <c r="DO28" s="643"/>
      <c r="DP28" s="643"/>
      <c r="DQ28" s="643"/>
      <c r="DR28" s="643"/>
      <c r="DS28" s="643"/>
      <c r="DT28" s="643"/>
      <c r="DU28" s="643"/>
      <c r="DV28" s="644"/>
      <c r="DW28" s="645">
        <v>22.1</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430190</v>
      </c>
      <c r="S29" s="643"/>
      <c r="T29" s="643"/>
      <c r="U29" s="643"/>
      <c r="V29" s="643"/>
      <c r="W29" s="643"/>
      <c r="X29" s="643"/>
      <c r="Y29" s="644"/>
      <c r="Z29" s="675">
        <v>1</v>
      </c>
      <c r="AA29" s="675"/>
      <c r="AB29" s="675"/>
      <c r="AC29" s="675"/>
      <c r="AD29" s="676">
        <v>57756</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6394703</v>
      </c>
      <c r="CS29" s="661"/>
      <c r="CT29" s="661"/>
      <c r="CU29" s="661"/>
      <c r="CV29" s="661"/>
      <c r="CW29" s="661"/>
      <c r="CX29" s="661"/>
      <c r="CY29" s="662"/>
      <c r="CZ29" s="645">
        <v>15.5</v>
      </c>
      <c r="DA29" s="663"/>
      <c r="DB29" s="663"/>
      <c r="DC29" s="664"/>
      <c r="DD29" s="648">
        <v>6222330</v>
      </c>
      <c r="DE29" s="661"/>
      <c r="DF29" s="661"/>
      <c r="DG29" s="661"/>
      <c r="DH29" s="661"/>
      <c r="DI29" s="661"/>
      <c r="DJ29" s="661"/>
      <c r="DK29" s="662"/>
      <c r="DL29" s="648">
        <v>2285977</v>
      </c>
      <c r="DM29" s="661"/>
      <c r="DN29" s="661"/>
      <c r="DO29" s="661"/>
      <c r="DP29" s="661"/>
      <c r="DQ29" s="661"/>
      <c r="DR29" s="661"/>
      <c r="DS29" s="661"/>
      <c r="DT29" s="661"/>
      <c r="DU29" s="661"/>
      <c r="DV29" s="662"/>
      <c r="DW29" s="645">
        <v>22.1</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23233</v>
      </c>
      <c r="S30" s="643"/>
      <c r="T30" s="643"/>
      <c r="U30" s="643"/>
      <c r="V30" s="643"/>
      <c r="W30" s="643"/>
      <c r="X30" s="643"/>
      <c r="Y30" s="644"/>
      <c r="Z30" s="675">
        <v>0.1</v>
      </c>
      <c r="AA30" s="675"/>
      <c r="AB30" s="675"/>
      <c r="AC30" s="675"/>
      <c r="AD30" s="676">
        <v>634</v>
      </c>
      <c r="AE30" s="676"/>
      <c r="AF30" s="676"/>
      <c r="AG30" s="676"/>
      <c r="AH30" s="676"/>
      <c r="AI30" s="676"/>
      <c r="AJ30" s="676"/>
      <c r="AK30" s="676"/>
      <c r="AL30" s="645">
        <v>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6173980</v>
      </c>
      <c r="CS30" s="643"/>
      <c r="CT30" s="643"/>
      <c r="CU30" s="643"/>
      <c r="CV30" s="643"/>
      <c r="CW30" s="643"/>
      <c r="CX30" s="643"/>
      <c r="CY30" s="644"/>
      <c r="CZ30" s="645">
        <v>15</v>
      </c>
      <c r="DA30" s="663"/>
      <c r="DB30" s="663"/>
      <c r="DC30" s="664"/>
      <c r="DD30" s="648">
        <v>6001607</v>
      </c>
      <c r="DE30" s="643"/>
      <c r="DF30" s="643"/>
      <c r="DG30" s="643"/>
      <c r="DH30" s="643"/>
      <c r="DI30" s="643"/>
      <c r="DJ30" s="643"/>
      <c r="DK30" s="644"/>
      <c r="DL30" s="648">
        <v>2185101</v>
      </c>
      <c r="DM30" s="643"/>
      <c r="DN30" s="643"/>
      <c r="DO30" s="643"/>
      <c r="DP30" s="643"/>
      <c r="DQ30" s="643"/>
      <c r="DR30" s="643"/>
      <c r="DS30" s="643"/>
      <c r="DT30" s="643"/>
      <c r="DU30" s="643"/>
      <c r="DV30" s="644"/>
      <c r="DW30" s="645">
        <v>21.1</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8197303</v>
      </c>
      <c r="S31" s="643"/>
      <c r="T31" s="643"/>
      <c r="U31" s="643"/>
      <c r="V31" s="643"/>
      <c r="W31" s="643"/>
      <c r="X31" s="643"/>
      <c r="Y31" s="644"/>
      <c r="Z31" s="675">
        <v>19.399999999999999</v>
      </c>
      <c r="AA31" s="675"/>
      <c r="AB31" s="675"/>
      <c r="AC31" s="675"/>
      <c r="AD31" s="676" t="s">
        <v>240</v>
      </c>
      <c r="AE31" s="676"/>
      <c r="AF31" s="676"/>
      <c r="AG31" s="676"/>
      <c r="AH31" s="676"/>
      <c r="AI31" s="676"/>
      <c r="AJ31" s="676"/>
      <c r="AK31" s="676"/>
      <c r="AL31" s="645" t="s">
        <v>240</v>
      </c>
      <c r="AM31" s="646"/>
      <c r="AN31" s="646"/>
      <c r="AO31" s="677"/>
      <c r="AP31" s="718" t="s">
        <v>310</v>
      </c>
      <c r="AQ31" s="719"/>
      <c r="AR31" s="719"/>
      <c r="AS31" s="719"/>
      <c r="AT31" s="724" t="s">
        <v>311</v>
      </c>
      <c r="AU31" s="231"/>
      <c r="AV31" s="231"/>
      <c r="AW31" s="231"/>
      <c r="AX31" s="708" t="s">
        <v>186</v>
      </c>
      <c r="AY31" s="709"/>
      <c r="AZ31" s="709"/>
      <c r="BA31" s="709"/>
      <c r="BB31" s="709"/>
      <c r="BC31" s="709"/>
      <c r="BD31" s="709"/>
      <c r="BE31" s="709"/>
      <c r="BF31" s="710"/>
      <c r="BG31" s="711">
        <v>98.8</v>
      </c>
      <c r="BH31" s="712"/>
      <c r="BI31" s="712"/>
      <c r="BJ31" s="712"/>
      <c r="BK31" s="712"/>
      <c r="BL31" s="712"/>
      <c r="BM31" s="713">
        <v>96.6</v>
      </c>
      <c r="BN31" s="712"/>
      <c r="BO31" s="712"/>
      <c r="BP31" s="712"/>
      <c r="BQ31" s="714"/>
      <c r="BR31" s="711">
        <v>99.5</v>
      </c>
      <c r="BS31" s="712"/>
      <c r="BT31" s="712"/>
      <c r="BU31" s="712"/>
      <c r="BV31" s="712"/>
      <c r="BW31" s="712"/>
      <c r="BX31" s="713">
        <v>97.4</v>
      </c>
      <c r="BY31" s="712"/>
      <c r="BZ31" s="712"/>
      <c r="CA31" s="712"/>
      <c r="CB31" s="714"/>
      <c r="CD31" s="729"/>
      <c r="CE31" s="730"/>
      <c r="CF31" s="681" t="s">
        <v>312</v>
      </c>
      <c r="CG31" s="682"/>
      <c r="CH31" s="682"/>
      <c r="CI31" s="682"/>
      <c r="CJ31" s="682"/>
      <c r="CK31" s="682"/>
      <c r="CL31" s="682"/>
      <c r="CM31" s="682"/>
      <c r="CN31" s="682"/>
      <c r="CO31" s="682"/>
      <c r="CP31" s="682"/>
      <c r="CQ31" s="683"/>
      <c r="CR31" s="642">
        <v>220723</v>
      </c>
      <c r="CS31" s="661"/>
      <c r="CT31" s="661"/>
      <c r="CU31" s="661"/>
      <c r="CV31" s="661"/>
      <c r="CW31" s="661"/>
      <c r="CX31" s="661"/>
      <c r="CY31" s="662"/>
      <c r="CZ31" s="645">
        <v>0.5</v>
      </c>
      <c r="DA31" s="663"/>
      <c r="DB31" s="663"/>
      <c r="DC31" s="664"/>
      <c r="DD31" s="648">
        <v>220723</v>
      </c>
      <c r="DE31" s="661"/>
      <c r="DF31" s="661"/>
      <c r="DG31" s="661"/>
      <c r="DH31" s="661"/>
      <c r="DI31" s="661"/>
      <c r="DJ31" s="661"/>
      <c r="DK31" s="662"/>
      <c r="DL31" s="648">
        <v>100876</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t="s">
        <v>240</v>
      </c>
      <c r="S32" s="643"/>
      <c r="T32" s="643"/>
      <c r="U32" s="643"/>
      <c r="V32" s="643"/>
      <c r="W32" s="643"/>
      <c r="X32" s="643"/>
      <c r="Y32" s="644"/>
      <c r="Z32" s="675" t="s">
        <v>129</v>
      </c>
      <c r="AA32" s="675"/>
      <c r="AB32" s="675"/>
      <c r="AC32" s="675"/>
      <c r="AD32" s="676" t="s">
        <v>240</v>
      </c>
      <c r="AE32" s="676"/>
      <c r="AF32" s="676"/>
      <c r="AG32" s="676"/>
      <c r="AH32" s="676"/>
      <c r="AI32" s="676"/>
      <c r="AJ32" s="676"/>
      <c r="AK32" s="676"/>
      <c r="AL32" s="645" t="s">
        <v>129</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98.9</v>
      </c>
      <c r="BH32" s="661"/>
      <c r="BI32" s="661"/>
      <c r="BJ32" s="661"/>
      <c r="BK32" s="661"/>
      <c r="BL32" s="661"/>
      <c r="BM32" s="646">
        <v>97.7</v>
      </c>
      <c r="BN32" s="707"/>
      <c r="BO32" s="707"/>
      <c r="BP32" s="707"/>
      <c r="BQ32" s="688"/>
      <c r="BR32" s="715">
        <v>99.5</v>
      </c>
      <c r="BS32" s="661"/>
      <c r="BT32" s="661"/>
      <c r="BU32" s="661"/>
      <c r="BV32" s="661"/>
      <c r="BW32" s="661"/>
      <c r="BX32" s="646">
        <v>98.4</v>
      </c>
      <c r="BY32" s="707"/>
      <c r="BZ32" s="707"/>
      <c r="CA32" s="707"/>
      <c r="CB32" s="688"/>
      <c r="CD32" s="731"/>
      <c r="CE32" s="732"/>
      <c r="CF32" s="681" t="s">
        <v>316</v>
      </c>
      <c r="CG32" s="682"/>
      <c r="CH32" s="682"/>
      <c r="CI32" s="682"/>
      <c r="CJ32" s="682"/>
      <c r="CK32" s="682"/>
      <c r="CL32" s="682"/>
      <c r="CM32" s="682"/>
      <c r="CN32" s="682"/>
      <c r="CO32" s="682"/>
      <c r="CP32" s="682"/>
      <c r="CQ32" s="683"/>
      <c r="CR32" s="642">
        <v>48</v>
      </c>
      <c r="CS32" s="643"/>
      <c r="CT32" s="643"/>
      <c r="CU32" s="643"/>
      <c r="CV32" s="643"/>
      <c r="CW32" s="643"/>
      <c r="CX32" s="643"/>
      <c r="CY32" s="644"/>
      <c r="CZ32" s="645">
        <v>0</v>
      </c>
      <c r="DA32" s="663"/>
      <c r="DB32" s="663"/>
      <c r="DC32" s="664"/>
      <c r="DD32" s="648">
        <v>48</v>
      </c>
      <c r="DE32" s="643"/>
      <c r="DF32" s="643"/>
      <c r="DG32" s="643"/>
      <c r="DH32" s="643"/>
      <c r="DI32" s="643"/>
      <c r="DJ32" s="643"/>
      <c r="DK32" s="644"/>
      <c r="DL32" s="648">
        <v>48</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2428612</v>
      </c>
      <c r="S33" s="643"/>
      <c r="T33" s="643"/>
      <c r="U33" s="643"/>
      <c r="V33" s="643"/>
      <c r="W33" s="643"/>
      <c r="X33" s="643"/>
      <c r="Y33" s="644"/>
      <c r="Z33" s="675">
        <v>5.8</v>
      </c>
      <c r="AA33" s="675"/>
      <c r="AB33" s="675"/>
      <c r="AC33" s="675"/>
      <c r="AD33" s="676" t="s">
        <v>240</v>
      </c>
      <c r="AE33" s="676"/>
      <c r="AF33" s="676"/>
      <c r="AG33" s="676"/>
      <c r="AH33" s="676"/>
      <c r="AI33" s="676"/>
      <c r="AJ33" s="676"/>
      <c r="AK33" s="676"/>
      <c r="AL33" s="645" t="s">
        <v>240</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98.5</v>
      </c>
      <c r="BH33" s="627"/>
      <c r="BI33" s="627"/>
      <c r="BJ33" s="627"/>
      <c r="BK33" s="627"/>
      <c r="BL33" s="627"/>
      <c r="BM33" s="669">
        <v>95.1</v>
      </c>
      <c r="BN33" s="627"/>
      <c r="BO33" s="627"/>
      <c r="BP33" s="627"/>
      <c r="BQ33" s="671"/>
      <c r="BR33" s="706">
        <v>99.4</v>
      </c>
      <c r="BS33" s="627"/>
      <c r="BT33" s="627"/>
      <c r="BU33" s="627"/>
      <c r="BV33" s="627"/>
      <c r="BW33" s="627"/>
      <c r="BX33" s="669">
        <v>95.8</v>
      </c>
      <c r="BY33" s="627"/>
      <c r="BZ33" s="627"/>
      <c r="CA33" s="627"/>
      <c r="CB33" s="671"/>
      <c r="CD33" s="681" t="s">
        <v>319</v>
      </c>
      <c r="CE33" s="682"/>
      <c r="CF33" s="682"/>
      <c r="CG33" s="682"/>
      <c r="CH33" s="682"/>
      <c r="CI33" s="682"/>
      <c r="CJ33" s="682"/>
      <c r="CK33" s="682"/>
      <c r="CL33" s="682"/>
      <c r="CM33" s="682"/>
      <c r="CN33" s="682"/>
      <c r="CO33" s="682"/>
      <c r="CP33" s="682"/>
      <c r="CQ33" s="683"/>
      <c r="CR33" s="642">
        <v>19881002</v>
      </c>
      <c r="CS33" s="661"/>
      <c r="CT33" s="661"/>
      <c r="CU33" s="661"/>
      <c r="CV33" s="661"/>
      <c r="CW33" s="661"/>
      <c r="CX33" s="661"/>
      <c r="CY33" s="662"/>
      <c r="CZ33" s="645">
        <v>48.2</v>
      </c>
      <c r="DA33" s="663"/>
      <c r="DB33" s="663"/>
      <c r="DC33" s="664"/>
      <c r="DD33" s="648">
        <v>9893389</v>
      </c>
      <c r="DE33" s="661"/>
      <c r="DF33" s="661"/>
      <c r="DG33" s="661"/>
      <c r="DH33" s="661"/>
      <c r="DI33" s="661"/>
      <c r="DJ33" s="661"/>
      <c r="DK33" s="662"/>
      <c r="DL33" s="648">
        <v>4673273</v>
      </c>
      <c r="DM33" s="661"/>
      <c r="DN33" s="661"/>
      <c r="DO33" s="661"/>
      <c r="DP33" s="661"/>
      <c r="DQ33" s="661"/>
      <c r="DR33" s="661"/>
      <c r="DS33" s="661"/>
      <c r="DT33" s="661"/>
      <c r="DU33" s="661"/>
      <c r="DV33" s="662"/>
      <c r="DW33" s="645">
        <v>45.1</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461142</v>
      </c>
      <c r="S34" s="643"/>
      <c r="T34" s="643"/>
      <c r="U34" s="643"/>
      <c r="V34" s="643"/>
      <c r="W34" s="643"/>
      <c r="X34" s="643"/>
      <c r="Y34" s="644"/>
      <c r="Z34" s="675">
        <v>1.1000000000000001</v>
      </c>
      <c r="AA34" s="675"/>
      <c r="AB34" s="675"/>
      <c r="AC34" s="675"/>
      <c r="AD34" s="676">
        <v>82239</v>
      </c>
      <c r="AE34" s="676"/>
      <c r="AF34" s="676"/>
      <c r="AG34" s="676"/>
      <c r="AH34" s="676"/>
      <c r="AI34" s="676"/>
      <c r="AJ34" s="676"/>
      <c r="AK34" s="676"/>
      <c r="AL34" s="645">
        <v>0.8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4261337</v>
      </c>
      <c r="CS34" s="643"/>
      <c r="CT34" s="643"/>
      <c r="CU34" s="643"/>
      <c r="CV34" s="643"/>
      <c r="CW34" s="643"/>
      <c r="CX34" s="643"/>
      <c r="CY34" s="644"/>
      <c r="CZ34" s="645">
        <v>10.3</v>
      </c>
      <c r="DA34" s="663"/>
      <c r="DB34" s="663"/>
      <c r="DC34" s="664"/>
      <c r="DD34" s="648">
        <v>2792816</v>
      </c>
      <c r="DE34" s="643"/>
      <c r="DF34" s="643"/>
      <c r="DG34" s="643"/>
      <c r="DH34" s="643"/>
      <c r="DI34" s="643"/>
      <c r="DJ34" s="643"/>
      <c r="DK34" s="644"/>
      <c r="DL34" s="648">
        <v>1490968</v>
      </c>
      <c r="DM34" s="643"/>
      <c r="DN34" s="643"/>
      <c r="DO34" s="643"/>
      <c r="DP34" s="643"/>
      <c r="DQ34" s="643"/>
      <c r="DR34" s="643"/>
      <c r="DS34" s="643"/>
      <c r="DT34" s="643"/>
      <c r="DU34" s="643"/>
      <c r="DV34" s="644"/>
      <c r="DW34" s="645">
        <v>14.4</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730869</v>
      </c>
      <c r="S35" s="643"/>
      <c r="T35" s="643"/>
      <c r="U35" s="643"/>
      <c r="V35" s="643"/>
      <c r="W35" s="643"/>
      <c r="X35" s="643"/>
      <c r="Y35" s="644"/>
      <c r="Z35" s="675">
        <v>1.7</v>
      </c>
      <c r="AA35" s="675"/>
      <c r="AB35" s="675"/>
      <c r="AC35" s="675"/>
      <c r="AD35" s="676" t="s">
        <v>129</v>
      </c>
      <c r="AE35" s="676"/>
      <c r="AF35" s="676"/>
      <c r="AG35" s="676"/>
      <c r="AH35" s="676"/>
      <c r="AI35" s="676"/>
      <c r="AJ35" s="676"/>
      <c r="AK35" s="676"/>
      <c r="AL35" s="645" t="s">
        <v>129</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94691</v>
      </c>
      <c r="CS35" s="661"/>
      <c r="CT35" s="661"/>
      <c r="CU35" s="661"/>
      <c r="CV35" s="661"/>
      <c r="CW35" s="661"/>
      <c r="CX35" s="661"/>
      <c r="CY35" s="662"/>
      <c r="CZ35" s="645">
        <v>0.2</v>
      </c>
      <c r="DA35" s="663"/>
      <c r="DB35" s="663"/>
      <c r="DC35" s="664"/>
      <c r="DD35" s="648">
        <v>89840</v>
      </c>
      <c r="DE35" s="661"/>
      <c r="DF35" s="661"/>
      <c r="DG35" s="661"/>
      <c r="DH35" s="661"/>
      <c r="DI35" s="661"/>
      <c r="DJ35" s="661"/>
      <c r="DK35" s="662"/>
      <c r="DL35" s="648">
        <v>89840</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13712398</v>
      </c>
      <c r="S36" s="643"/>
      <c r="T36" s="643"/>
      <c r="U36" s="643"/>
      <c r="V36" s="643"/>
      <c r="W36" s="643"/>
      <c r="X36" s="643"/>
      <c r="Y36" s="644"/>
      <c r="Z36" s="675">
        <v>32.5</v>
      </c>
      <c r="AA36" s="675"/>
      <c r="AB36" s="675"/>
      <c r="AC36" s="675"/>
      <c r="AD36" s="676" t="s">
        <v>240</v>
      </c>
      <c r="AE36" s="676"/>
      <c r="AF36" s="676"/>
      <c r="AG36" s="676"/>
      <c r="AH36" s="676"/>
      <c r="AI36" s="676"/>
      <c r="AJ36" s="676"/>
      <c r="AK36" s="676"/>
      <c r="AL36" s="645" t="s">
        <v>240</v>
      </c>
      <c r="AM36" s="646"/>
      <c r="AN36" s="646"/>
      <c r="AO36" s="677"/>
      <c r="AP36" s="235"/>
      <c r="AQ36" s="694" t="s">
        <v>327</v>
      </c>
      <c r="AR36" s="695"/>
      <c r="AS36" s="695"/>
      <c r="AT36" s="695"/>
      <c r="AU36" s="695"/>
      <c r="AV36" s="695"/>
      <c r="AW36" s="695"/>
      <c r="AX36" s="695"/>
      <c r="AY36" s="696"/>
      <c r="AZ36" s="697">
        <v>2236965</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16363</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9698850</v>
      </c>
      <c r="CS36" s="643"/>
      <c r="CT36" s="643"/>
      <c r="CU36" s="643"/>
      <c r="CV36" s="643"/>
      <c r="CW36" s="643"/>
      <c r="CX36" s="643"/>
      <c r="CY36" s="644"/>
      <c r="CZ36" s="645">
        <v>23.5</v>
      </c>
      <c r="DA36" s="663"/>
      <c r="DB36" s="663"/>
      <c r="DC36" s="664"/>
      <c r="DD36" s="648">
        <v>3441289</v>
      </c>
      <c r="DE36" s="643"/>
      <c r="DF36" s="643"/>
      <c r="DG36" s="643"/>
      <c r="DH36" s="643"/>
      <c r="DI36" s="643"/>
      <c r="DJ36" s="643"/>
      <c r="DK36" s="644"/>
      <c r="DL36" s="648">
        <v>1807896</v>
      </c>
      <c r="DM36" s="643"/>
      <c r="DN36" s="643"/>
      <c r="DO36" s="643"/>
      <c r="DP36" s="643"/>
      <c r="DQ36" s="643"/>
      <c r="DR36" s="643"/>
      <c r="DS36" s="643"/>
      <c r="DT36" s="643"/>
      <c r="DU36" s="643"/>
      <c r="DV36" s="644"/>
      <c r="DW36" s="645">
        <v>17.5</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2916677</v>
      </c>
      <c r="S37" s="643"/>
      <c r="T37" s="643"/>
      <c r="U37" s="643"/>
      <c r="V37" s="643"/>
      <c r="W37" s="643"/>
      <c r="X37" s="643"/>
      <c r="Y37" s="644"/>
      <c r="Z37" s="675">
        <v>6.9</v>
      </c>
      <c r="AA37" s="675"/>
      <c r="AB37" s="675"/>
      <c r="AC37" s="675"/>
      <c r="AD37" s="676" t="s">
        <v>129</v>
      </c>
      <c r="AE37" s="676"/>
      <c r="AF37" s="676"/>
      <c r="AG37" s="676"/>
      <c r="AH37" s="676"/>
      <c r="AI37" s="676"/>
      <c r="AJ37" s="676"/>
      <c r="AK37" s="676"/>
      <c r="AL37" s="645" t="s">
        <v>129</v>
      </c>
      <c r="AM37" s="646"/>
      <c r="AN37" s="646"/>
      <c r="AO37" s="677"/>
      <c r="AQ37" s="685" t="s">
        <v>331</v>
      </c>
      <c r="AR37" s="686"/>
      <c r="AS37" s="686"/>
      <c r="AT37" s="686"/>
      <c r="AU37" s="686"/>
      <c r="AV37" s="686"/>
      <c r="AW37" s="686"/>
      <c r="AX37" s="686"/>
      <c r="AY37" s="687"/>
      <c r="AZ37" s="642">
        <v>519320</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-43503</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1634396</v>
      </c>
      <c r="CS37" s="661"/>
      <c r="CT37" s="661"/>
      <c r="CU37" s="661"/>
      <c r="CV37" s="661"/>
      <c r="CW37" s="661"/>
      <c r="CX37" s="661"/>
      <c r="CY37" s="662"/>
      <c r="CZ37" s="645">
        <v>4</v>
      </c>
      <c r="DA37" s="663"/>
      <c r="DB37" s="663"/>
      <c r="DC37" s="664"/>
      <c r="DD37" s="648">
        <v>1601596</v>
      </c>
      <c r="DE37" s="661"/>
      <c r="DF37" s="661"/>
      <c r="DG37" s="661"/>
      <c r="DH37" s="661"/>
      <c r="DI37" s="661"/>
      <c r="DJ37" s="661"/>
      <c r="DK37" s="662"/>
      <c r="DL37" s="648">
        <v>1548380</v>
      </c>
      <c r="DM37" s="661"/>
      <c r="DN37" s="661"/>
      <c r="DO37" s="661"/>
      <c r="DP37" s="661"/>
      <c r="DQ37" s="661"/>
      <c r="DR37" s="661"/>
      <c r="DS37" s="661"/>
      <c r="DT37" s="661"/>
      <c r="DU37" s="661"/>
      <c r="DV37" s="662"/>
      <c r="DW37" s="645">
        <v>15</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1638430</v>
      </c>
      <c r="S38" s="643"/>
      <c r="T38" s="643"/>
      <c r="U38" s="643"/>
      <c r="V38" s="643"/>
      <c r="W38" s="643"/>
      <c r="X38" s="643"/>
      <c r="Y38" s="644"/>
      <c r="Z38" s="675">
        <v>3.9</v>
      </c>
      <c r="AA38" s="675"/>
      <c r="AB38" s="675"/>
      <c r="AC38" s="675"/>
      <c r="AD38" s="676">
        <v>14411</v>
      </c>
      <c r="AE38" s="676"/>
      <c r="AF38" s="676"/>
      <c r="AG38" s="676"/>
      <c r="AH38" s="676"/>
      <c r="AI38" s="676"/>
      <c r="AJ38" s="676"/>
      <c r="AK38" s="676"/>
      <c r="AL38" s="645">
        <v>0.1</v>
      </c>
      <c r="AM38" s="646"/>
      <c r="AN38" s="646"/>
      <c r="AO38" s="677"/>
      <c r="AQ38" s="685" t="s">
        <v>335</v>
      </c>
      <c r="AR38" s="686"/>
      <c r="AS38" s="686"/>
      <c r="AT38" s="686"/>
      <c r="AU38" s="686"/>
      <c r="AV38" s="686"/>
      <c r="AW38" s="686"/>
      <c r="AX38" s="686"/>
      <c r="AY38" s="687"/>
      <c r="AZ38" s="642">
        <v>60963</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4990</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1656682</v>
      </c>
      <c r="CS38" s="643"/>
      <c r="CT38" s="643"/>
      <c r="CU38" s="643"/>
      <c r="CV38" s="643"/>
      <c r="CW38" s="643"/>
      <c r="CX38" s="643"/>
      <c r="CY38" s="644"/>
      <c r="CZ38" s="645">
        <v>4</v>
      </c>
      <c r="DA38" s="663"/>
      <c r="DB38" s="663"/>
      <c r="DC38" s="664"/>
      <c r="DD38" s="648">
        <v>1352757</v>
      </c>
      <c r="DE38" s="643"/>
      <c r="DF38" s="643"/>
      <c r="DG38" s="643"/>
      <c r="DH38" s="643"/>
      <c r="DI38" s="643"/>
      <c r="DJ38" s="643"/>
      <c r="DK38" s="644"/>
      <c r="DL38" s="648">
        <v>1284569</v>
      </c>
      <c r="DM38" s="643"/>
      <c r="DN38" s="643"/>
      <c r="DO38" s="643"/>
      <c r="DP38" s="643"/>
      <c r="DQ38" s="643"/>
      <c r="DR38" s="643"/>
      <c r="DS38" s="643"/>
      <c r="DT38" s="643"/>
      <c r="DU38" s="643"/>
      <c r="DV38" s="644"/>
      <c r="DW38" s="645">
        <v>12.4</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1261700</v>
      </c>
      <c r="S39" s="643"/>
      <c r="T39" s="643"/>
      <c r="U39" s="643"/>
      <c r="V39" s="643"/>
      <c r="W39" s="643"/>
      <c r="X39" s="643"/>
      <c r="Y39" s="644"/>
      <c r="Z39" s="675">
        <v>3</v>
      </c>
      <c r="AA39" s="675"/>
      <c r="AB39" s="675"/>
      <c r="AC39" s="675"/>
      <c r="AD39" s="676" t="s">
        <v>129</v>
      </c>
      <c r="AE39" s="676"/>
      <c r="AF39" s="676"/>
      <c r="AG39" s="676"/>
      <c r="AH39" s="676"/>
      <c r="AI39" s="676"/>
      <c r="AJ39" s="676"/>
      <c r="AK39" s="676"/>
      <c r="AL39" s="645" t="s">
        <v>129</v>
      </c>
      <c r="AM39" s="646"/>
      <c r="AN39" s="646"/>
      <c r="AO39" s="677"/>
      <c r="AQ39" s="685" t="s">
        <v>339</v>
      </c>
      <c r="AR39" s="686"/>
      <c r="AS39" s="686"/>
      <c r="AT39" s="686"/>
      <c r="AU39" s="686"/>
      <c r="AV39" s="686"/>
      <c r="AW39" s="686"/>
      <c r="AX39" s="686"/>
      <c r="AY39" s="687"/>
      <c r="AZ39" s="642">
        <v>12768</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7150</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3787983</v>
      </c>
      <c r="CS39" s="661"/>
      <c r="CT39" s="661"/>
      <c r="CU39" s="661"/>
      <c r="CV39" s="661"/>
      <c r="CW39" s="661"/>
      <c r="CX39" s="661"/>
      <c r="CY39" s="662"/>
      <c r="CZ39" s="645">
        <v>9.1999999999999993</v>
      </c>
      <c r="DA39" s="663"/>
      <c r="DB39" s="663"/>
      <c r="DC39" s="664"/>
      <c r="DD39" s="648">
        <v>2164832</v>
      </c>
      <c r="DE39" s="661"/>
      <c r="DF39" s="661"/>
      <c r="DG39" s="661"/>
      <c r="DH39" s="661"/>
      <c r="DI39" s="661"/>
      <c r="DJ39" s="661"/>
      <c r="DK39" s="662"/>
      <c r="DL39" s="648" t="s">
        <v>240</v>
      </c>
      <c r="DM39" s="661"/>
      <c r="DN39" s="661"/>
      <c r="DO39" s="661"/>
      <c r="DP39" s="661"/>
      <c r="DQ39" s="661"/>
      <c r="DR39" s="661"/>
      <c r="DS39" s="661"/>
      <c r="DT39" s="661"/>
      <c r="DU39" s="661"/>
      <c r="DV39" s="662"/>
      <c r="DW39" s="645" t="s">
        <v>129</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240</v>
      </c>
      <c r="AA40" s="675"/>
      <c r="AB40" s="675"/>
      <c r="AC40" s="675"/>
      <c r="AD40" s="676" t="s">
        <v>240</v>
      </c>
      <c r="AE40" s="676"/>
      <c r="AF40" s="676"/>
      <c r="AG40" s="676"/>
      <c r="AH40" s="676"/>
      <c r="AI40" s="676"/>
      <c r="AJ40" s="676"/>
      <c r="AK40" s="676"/>
      <c r="AL40" s="645" t="s">
        <v>129</v>
      </c>
      <c r="AM40" s="646"/>
      <c r="AN40" s="646"/>
      <c r="AO40" s="677"/>
      <c r="AQ40" s="685" t="s">
        <v>343</v>
      </c>
      <c r="AR40" s="686"/>
      <c r="AS40" s="686"/>
      <c r="AT40" s="686"/>
      <c r="AU40" s="686"/>
      <c r="AV40" s="686"/>
      <c r="AW40" s="686"/>
      <c r="AX40" s="686"/>
      <c r="AY40" s="687"/>
      <c r="AZ40" s="642" t="s">
        <v>129</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71</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381459</v>
      </c>
      <c r="CS40" s="643"/>
      <c r="CT40" s="643"/>
      <c r="CU40" s="643"/>
      <c r="CV40" s="643"/>
      <c r="CW40" s="643"/>
      <c r="CX40" s="643"/>
      <c r="CY40" s="644"/>
      <c r="CZ40" s="645">
        <v>0.9</v>
      </c>
      <c r="DA40" s="663"/>
      <c r="DB40" s="663"/>
      <c r="DC40" s="664"/>
      <c r="DD40" s="648">
        <v>51855</v>
      </c>
      <c r="DE40" s="643"/>
      <c r="DF40" s="643"/>
      <c r="DG40" s="643"/>
      <c r="DH40" s="643"/>
      <c r="DI40" s="643"/>
      <c r="DJ40" s="643"/>
      <c r="DK40" s="644"/>
      <c r="DL40" s="648" t="s">
        <v>129</v>
      </c>
      <c r="DM40" s="643"/>
      <c r="DN40" s="643"/>
      <c r="DO40" s="643"/>
      <c r="DP40" s="643"/>
      <c r="DQ40" s="643"/>
      <c r="DR40" s="643"/>
      <c r="DS40" s="643"/>
      <c r="DT40" s="643"/>
      <c r="DU40" s="643"/>
      <c r="DV40" s="644"/>
      <c r="DW40" s="645" t="s">
        <v>240</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240</v>
      </c>
      <c r="S41" s="643"/>
      <c r="T41" s="643"/>
      <c r="U41" s="643"/>
      <c r="V41" s="643"/>
      <c r="W41" s="643"/>
      <c r="X41" s="643"/>
      <c r="Y41" s="644"/>
      <c r="Z41" s="675" t="s">
        <v>266</v>
      </c>
      <c r="AA41" s="675"/>
      <c r="AB41" s="675"/>
      <c r="AC41" s="675"/>
      <c r="AD41" s="676" t="s">
        <v>129</v>
      </c>
      <c r="AE41" s="676"/>
      <c r="AF41" s="676"/>
      <c r="AG41" s="676"/>
      <c r="AH41" s="676"/>
      <c r="AI41" s="676"/>
      <c r="AJ41" s="676"/>
      <c r="AK41" s="676"/>
      <c r="AL41" s="645" t="s">
        <v>129</v>
      </c>
      <c r="AM41" s="646"/>
      <c r="AN41" s="646"/>
      <c r="AO41" s="677"/>
      <c r="AQ41" s="685" t="s">
        <v>348</v>
      </c>
      <c r="AR41" s="686"/>
      <c r="AS41" s="686"/>
      <c r="AT41" s="686"/>
      <c r="AU41" s="686"/>
      <c r="AV41" s="686"/>
      <c r="AW41" s="686"/>
      <c r="AX41" s="686"/>
      <c r="AY41" s="687"/>
      <c r="AZ41" s="642">
        <v>328818</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t="s">
        <v>240</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129</v>
      </c>
      <c r="CS41" s="661"/>
      <c r="CT41" s="661"/>
      <c r="CU41" s="661"/>
      <c r="CV41" s="661"/>
      <c r="CW41" s="661"/>
      <c r="CX41" s="661"/>
      <c r="CY41" s="662"/>
      <c r="CZ41" s="645" t="s">
        <v>129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480000</v>
      </c>
      <c r="S42" s="643"/>
      <c r="T42" s="643"/>
      <c r="U42" s="643"/>
      <c r="V42" s="643"/>
      <c r="W42" s="643"/>
      <c r="X42" s="643"/>
      <c r="Y42" s="644"/>
      <c r="Z42" s="675">
        <v>1.1000000000000001</v>
      </c>
      <c r="AA42" s="675"/>
      <c r="AB42" s="675"/>
      <c r="AC42" s="675"/>
      <c r="AD42" s="676" t="s">
        <v>240</v>
      </c>
      <c r="AE42" s="676"/>
      <c r="AF42" s="676"/>
      <c r="AG42" s="676"/>
      <c r="AH42" s="676"/>
      <c r="AI42" s="676"/>
      <c r="AJ42" s="676"/>
      <c r="AK42" s="676"/>
      <c r="AL42" s="645" t="s">
        <v>240</v>
      </c>
      <c r="AM42" s="646"/>
      <c r="AN42" s="646"/>
      <c r="AO42" s="677"/>
      <c r="AQ42" s="678" t="s">
        <v>352</v>
      </c>
      <c r="AR42" s="679"/>
      <c r="AS42" s="679"/>
      <c r="AT42" s="679"/>
      <c r="AU42" s="679"/>
      <c r="AV42" s="679"/>
      <c r="AW42" s="679"/>
      <c r="AX42" s="679"/>
      <c r="AY42" s="680"/>
      <c r="AZ42" s="626">
        <v>1315096</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448</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7981091</v>
      </c>
      <c r="CS42" s="643"/>
      <c r="CT42" s="643"/>
      <c r="CU42" s="643"/>
      <c r="CV42" s="643"/>
      <c r="CW42" s="643"/>
      <c r="CX42" s="643"/>
      <c r="CY42" s="644"/>
      <c r="CZ42" s="645">
        <v>19.3</v>
      </c>
      <c r="DA42" s="646"/>
      <c r="DB42" s="646"/>
      <c r="DC42" s="647"/>
      <c r="DD42" s="648">
        <v>2843264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42192290</v>
      </c>
      <c r="S43" s="665"/>
      <c r="T43" s="665"/>
      <c r="U43" s="665"/>
      <c r="V43" s="665"/>
      <c r="W43" s="665"/>
      <c r="X43" s="665"/>
      <c r="Y43" s="666"/>
      <c r="Z43" s="667">
        <v>100</v>
      </c>
      <c r="AA43" s="667"/>
      <c r="AB43" s="667"/>
      <c r="AC43" s="667"/>
      <c r="AD43" s="668">
        <v>9873009</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28617</v>
      </c>
      <c r="CS43" s="661"/>
      <c r="CT43" s="661"/>
      <c r="CU43" s="661"/>
      <c r="CV43" s="661"/>
      <c r="CW43" s="661"/>
      <c r="CX43" s="661"/>
      <c r="CY43" s="662"/>
      <c r="CZ43" s="645">
        <v>0.1</v>
      </c>
      <c r="DA43" s="663"/>
      <c r="DB43" s="663"/>
      <c r="DC43" s="664"/>
      <c r="DD43" s="648">
        <v>28617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6390017</v>
      </c>
      <c r="CS44" s="643"/>
      <c r="CT44" s="643"/>
      <c r="CU44" s="643"/>
      <c r="CV44" s="643"/>
      <c r="CW44" s="643"/>
      <c r="CX44" s="643"/>
      <c r="CY44" s="644"/>
      <c r="CZ44" s="645">
        <v>15.5</v>
      </c>
      <c r="DA44" s="646"/>
      <c r="DB44" s="646"/>
      <c r="DC44" s="647"/>
      <c r="DD44" s="648">
        <v>2304003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4872670</v>
      </c>
      <c r="CS45" s="661"/>
      <c r="CT45" s="661"/>
      <c r="CU45" s="661"/>
      <c r="CV45" s="661"/>
      <c r="CW45" s="661"/>
      <c r="CX45" s="661"/>
      <c r="CY45" s="662"/>
      <c r="CZ45" s="645">
        <v>11.8</v>
      </c>
      <c r="DA45" s="663"/>
      <c r="DB45" s="663"/>
      <c r="DC45" s="664"/>
      <c r="DD45" s="648">
        <v>1546634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1434185</v>
      </c>
      <c r="CS46" s="643"/>
      <c r="CT46" s="643"/>
      <c r="CU46" s="643"/>
      <c r="CV46" s="643"/>
      <c r="CW46" s="643"/>
      <c r="CX46" s="643"/>
      <c r="CY46" s="644"/>
      <c r="CZ46" s="645">
        <v>3.5</v>
      </c>
      <c r="DA46" s="646"/>
      <c r="DB46" s="646"/>
      <c r="DC46" s="647"/>
      <c r="DD46" s="648">
        <v>738426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1591074</v>
      </c>
      <c r="CS47" s="661"/>
      <c r="CT47" s="661"/>
      <c r="CU47" s="661"/>
      <c r="CV47" s="661"/>
      <c r="CW47" s="661"/>
      <c r="CX47" s="661"/>
      <c r="CY47" s="662"/>
      <c r="CZ47" s="645">
        <v>3.9</v>
      </c>
      <c r="DA47" s="663"/>
      <c r="DB47" s="663"/>
      <c r="DC47" s="664"/>
      <c r="DD47" s="648">
        <v>539261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129</v>
      </c>
      <c r="CS48" s="643"/>
      <c r="CT48" s="643"/>
      <c r="CU48" s="643"/>
      <c r="CV48" s="643"/>
      <c r="CW48" s="643"/>
      <c r="CX48" s="643"/>
      <c r="CY48" s="644"/>
      <c r="CZ48" s="645" t="s">
        <v>240</v>
      </c>
      <c r="DA48" s="646"/>
      <c r="DB48" s="646"/>
      <c r="DC48" s="647"/>
      <c r="DD48" s="648" t="s">
        <v>240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41289541</v>
      </c>
      <c r="CS49" s="627"/>
      <c r="CT49" s="627"/>
      <c r="CU49" s="627"/>
      <c r="CV49" s="627"/>
      <c r="CW49" s="627"/>
      <c r="CX49" s="627"/>
      <c r="CY49" s="628"/>
      <c r="CZ49" s="629">
        <v>100</v>
      </c>
      <c r="DA49" s="630"/>
      <c r="DB49" s="630"/>
      <c r="DC49" s="631"/>
      <c r="DD49" s="632">
        <v>23257212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8IX5MOuvVz0iEaek3aMpt5+N6jOS6qHL0HiZ/5VEzVGTdnuUMRshtPcLplF6UrNDdkgblW7KayCox9UHk/hixg==" saltValue="KLKl1UBo6z+6UXtVipO2c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R1" zoomScale="70" zoomScaleNormal="25" zoomScaleSheetLayoutView="70" workbookViewId="0">
      <selection activeCell="CH13" sqref="CH13:CL1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42192</v>
      </c>
      <c r="R7" s="1162"/>
      <c r="S7" s="1162"/>
      <c r="T7" s="1162"/>
      <c r="U7" s="1162"/>
      <c r="V7" s="1162">
        <v>41289</v>
      </c>
      <c r="W7" s="1162"/>
      <c r="X7" s="1162"/>
      <c r="Y7" s="1162"/>
      <c r="Z7" s="1162"/>
      <c r="AA7" s="1162">
        <v>903</v>
      </c>
      <c r="AB7" s="1162"/>
      <c r="AC7" s="1162"/>
      <c r="AD7" s="1162"/>
      <c r="AE7" s="1163"/>
      <c r="AF7" s="1164">
        <v>491</v>
      </c>
      <c r="AG7" s="1165"/>
      <c r="AH7" s="1165"/>
      <c r="AI7" s="1165"/>
      <c r="AJ7" s="1166"/>
      <c r="AK7" s="1148">
        <v>13712</v>
      </c>
      <c r="AL7" s="1149"/>
      <c r="AM7" s="1149"/>
      <c r="AN7" s="1149"/>
      <c r="AO7" s="1149"/>
      <c r="AP7" s="1149">
        <v>20615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586</v>
      </c>
      <c r="BT7" s="1153"/>
      <c r="BU7" s="1153"/>
      <c r="BV7" s="1153"/>
      <c r="BW7" s="1153"/>
      <c r="BX7" s="1153"/>
      <c r="BY7" s="1153"/>
      <c r="BZ7" s="1153"/>
      <c r="CA7" s="1153"/>
      <c r="CB7" s="1153"/>
      <c r="CC7" s="1153"/>
      <c r="CD7" s="1153"/>
      <c r="CE7" s="1153"/>
      <c r="CF7" s="1153"/>
      <c r="CG7" s="1154"/>
      <c r="CH7" s="1145">
        <v>-7</v>
      </c>
      <c r="CI7" s="1146"/>
      <c r="CJ7" s="1146"/>
      <c r="CK7" s="1146"/>
      <c r="CL7" s="1147"/>
      <c r="CM7" s="1145">
        <v>372</v>
      </c>
      <c r="CN7" s="1146"/>
      <c r="CO7" s="1146"/>
      <c r="CP7" s="1146"/>
      <c r="CQ7" s="1147"/>
      <c r="CR7" s="1145">
        <v>3</v>
      </c>
      <c r="CS7" s="1146"/>
      <c r="CT7" s="1146"/>
      <c r="CU7" s="1146"/>
      <c r="CV7" s="1147"/>
      <c r="CW7" s="1145">
        <v>54</v>
      </c>
      <c r="CX7" s="1146"/>
      <c r="CY7" s="1146"/>
      <c r="CZ7" s="1146"/>
      <c r="DA7" s="1147"/>
      <c r="DB7" s="1145" t="s">
        <v>577</v>
      </c>
      <c r="DC7" s="1146"/>
      <c r="DD7" s="1146"/>
      <c r="DE7" s="1146"/>
      <c r="DF7" s="1147"/>
      <c r="DG7" s="1145" t="s">
        <v>513</v>
      </c>
      <c r="DH7" s="1146"/>
      <c r="DI7" s="1146"/>
      <c r="DJ7" s="1146"/>
      <c r="DK7" s="1147"/>
      <c r="DL7" s="1145" t="s">
        <v>513</v>
      </c>
      <c r="DM7" s="1146"/>
      <c r="DN7" s="1146"/>
      <c r="DO7" s="1146"/>
      <c r="DP7" s="1147"/>
      <c r="DQ7" s="1145" t="s">
        <v>513</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587</v>
      </c>
      <c r="BT8" s="1072"/>
      <c r="BU8" s="1072"/>
      <c r="BV8" s="1072"/>
      <c r="BW8" s="1072"/>
      <c r="BX8" s="1072"/>
      <c r="BY8" s="1072"/>
      <c r="BZ8" s="1072"/>
      <c r="CA8" s="1072"/>
      <c r="CB8" s="1072"/>
      <c r="CC8" s="1072"/>
      <c r="CD8" s="1072"/>
      <c r="CE8" s="1072"/>
      <c r="CF8" s="1072"/>
      <c r="CG8" s="1073"/>
      <c r="CH8" s="1046">
        <v>0</v>
      </c>
      <c r="CI8" s="1047"/>
      <c r="CJ8" s="1047"/>
      <c r="CK8" s="1047"/>
      <c r="CL8" s="1048"/>
      <c r="CM8" s="1046">
        <v>54</v>
      </c>
      <c r="CN8" s="1047"/>
      <c r="CO8" s="1047"/>
      <c r="CP8" s="1047"/>
      <c r="CQ8" s="1048"/>
      <c r="CR8" s="1046">
        <v>10</v>
      </c>
      <c r="CS8" s="1047"/>
      <c r="CT8" s="1047"/>
      <c r="CU8" s="1047"/>
      <c r="CV8" s="1048"/>
      <c r="CW8" s="1046">
        <v>1</v>
      </c>
      <c r="CX8" s="1047"/>
      <c r="CY8" s="1047"/>
      <c r="CZ8" s="1047"/>
      <c r="DA8" s="1048"/>
      <c r="DB8" s="1046" t="s">
        <v>577</v>
      </c>
      <c r="DC8" s="1047"/>
      <c r="DD8" s="1047"/>
      <c r="DE8" s="1047"/>
      <c r="DF8" s="1048"/>
      <c r="DG8" s="1046" t="s">
        <v>513</v>
      </c>
      <c r="DH8" s="1047"/>
      <c r="DI8" s="1047"/>
      <c r="DJ8" s="1047"/>
      <c r="DK8" s="1048"/>
      <c r="DL8" s="1046" t="s">
        <v>513</v>
      </c>
      <c r="DM8" s="1047"/>
      <c r="DN8" s="1047"/>
      <c r="DO8" s="1047"/>
      <c r="DP8" s="1048"/>
      <c r="DQ8" s="1046" t="s">
        <v>513</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588</v>
      </c>
      <c r="BT9" s="1072"/>
      <c r="BU9" s="1072"/>
      <c r="BV9" s="1072"/>
      <c r="BW9" s="1072"/>
      <c r="BX9" s="1072"/>
      <c r="BY9" s="1072"/>
      <c r="BZ9" s="1072"/>
      <c r="CA9" s="1072"/>
      <c r="CB9" s="1072"/>
      <c r="CC9" s="1072"/>
      <c r="CD9" s="1072"/>
      <c r="CE9" s="1072"/>
      <c r="CF9" s="1072"/>
      <c r="CG9" s="1073"/>
      <c r="CH9" s="1046">
        <v>10</v>
      </c>
      <c r="CI9" s="1047"/>
      <c r="CJ9" s="1047"/>
      <c r="CK9" s="1047"/>
      <c r="CL9" s="1048"/>
      <c r="CM9" s="1046">
        <v>448</v>
      </c>
      <c r="CN9" s="1047"/>
      <c r="CO9" s="1047"/>
      <c r="CP9" s="1047"/>
      <c r="CQ9" s="1048"/>
      <c r="CR9" s="1046" t="s">
        <v>593</v>
      </c>
      <c r="CS9" s="1047"/>
      <c r="CT9" s="1047"/>
      <c r="CU9" s="1047"/>
      <c r="CV9" s="1048"/>
      <c r="CW9" s="1046" t="s">
        <v>513</v>
      </c>
      <c r="CX9" s="1047"/>
      <c r="CY9" s="1047"/>
      <c r="CZ9" s="1047"/>
      <c r="DA9" s="1048"/>
      <c r="DB9" s="1046" t="s">
        <v>513</v>
      </c>
      <c r="DC9" s="1047"/>
      <c r="DD9" s="1047"/>
      <c r="DE9" s="1047"/>
      <c r="DF9" s="1048"/>
      <c r="DG9" s="1046" t="s">
        <v>513</v>
      </c>
      <c r="DH9" s="1047"/>
      <c r="DI9" s="1047"/>
      <c r="DJ9" s="1047"/>
      <c r="DK9" s="1048"/>
      <c r="DL9" s="1046" t="s">
        <v>513</v>
      </c>
      <c r="DM9" s="1047"/>
      <c r="DN9" s="1047"/>
      <c r="DO9" s="1047"/>
      <c r="DP9" s="1048"/>
      <c r="DQ9" s="1046" t="s">
        <v>513</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589</v>
      </c>
      <c r="BT10" s="1072"/>
      <c r="BU10" s="1072"/>
      <c r="BV10" s="1072"/>
      <c r="BW10" s="1072"/>
      <c r="BX10" s="1072"/>
      <c r="BY10" s="1072"/>
      <c r="BZ10" s="1072"/>
      <c r="CA10" s="1072"/>
      <c r="CB10" s="1072"/>
      <c r="CC10" s="1072"/>
      <c r="CD10" s="1072"/>
      <c r="CE10" s="1072"/>
      <c r="CF10" s="1072"/>
      <c r="CG10" s="1073"/>
      <c r="CH10" s="1046">
        <v>3</v>
      </c>
      <c r="CI10" s="1047"/>
      <c r="CJ10" s="1047"/>
      <c r="CK10" s="1047"/>
      <c r="CL10" s="1048"/>
      <c r="CM10" s="1046" t="s">
        <v>592</v>
      </c>
      <c r="CN10" s="1047"/>
      <c r="CO10" s="1047"/>
      <c r="CP10" s="1047"/>
      <c r="CQ10" s="1048"/>
      <c r="CR10" s="1046">
        <v>1</v>
      </c>
      <c r="CS10" s="1047"/>
      <c r="CT10" s="1047"/>
      <c r="CU10" s="1047"/>
      <c r="CV10" s="1048"/>
      <c r="CW10" s="1046">
        <v>15</v>
      </c>
      <c r="CX10" s="1047"/>
      <c r="CY10" s="1047"/>
      <c r="CZ10" s="1047"/>
      <c r="DA10" s="1048"/>
      <c r="DB10" s="1046" t="s">
        <v>577</v>
      </c>
      <c r="DC10" s="1047"/>
      <c r="DD10" s="1047"/>
      <c r="DE10" s="1047"/>
      <c r="DF10" s="1048"/>
      <c r="DG10" s="1046" t="s">
        <v>513</v>
      </c>
      <c r="DH10" s="1047"/>
      <c r="DI10" s="1047"/>
      <c r="DJ10" s="1047"/>
      <c r="DK10" s="1048"/>
      <c r="DL10" s="1046" t="s">
        <v>513</v>
      </c>
      <c r="DM10" s="1047"/>
      <c r="DN10" s="1047"/>
      <c r="DO10" s="1047"/>
      <c r="DP10" s="1048"/>
      <c r="DQ10" s="1046" t="s">
        <v>513</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590</v>
      </c>
      <c r="BT11" s="1072"/>
      <c r="BU11" s="1072"/>
      <c r="BV11" s="1072"/>
      <c r="BW11" s="1072"/>
      <c r="BX11" s="1072"/>
      <c r="BY11" s="1072"/>
      <c r="BZ11" s="1072"/>
      <c r="CA11" s="1072"/>
      <c r="CB11" s="1072"/>
      <c r="CC11" s="1072"/>
      <c r="CD11" s="1072"/>
      <c r="CE11" s="1072"/>
      <c r="CF11" s="1072"/>
      <c r="CG11" s="1073"/>
      <c r="CH11" s="1046">
        <v>280</v>
      </c>
      <c r="CI11" s="1047"/>
      <c r="CJ11" s="1047"/>
      <c r="CK11" s="1047"/>
      <c r="CL11" s="1048"/>
      <c r="CM11" s="1046">
        <v>141</v>
      </c>
      <c r="CN11" s="1047"/>
      <c r="CO11" s="1047"/>
      <c r="CP11" s="1047"/>
      <c r="CQ11" s="1048"/>
      <c r="CR11" s="1046">
        <v>53</v>
      </c>
      <c r="CS11" s="1047"/>
      <c r="CT11" s="1047"/>
      <c r="CU11" s="1047"/>
      <c r="CV11" s="1048"/>
      <c r="CW11" s="1046">
        <v>14</v>
      </c>
      <c r="CX11" s="1047"/>
      <c r="CY11" s="1047"/>
      <c r="CZ11" s="1047"/>
      <c r="DA11" s="1048"/>
      <c r="DB11" s="1046">
        <v>69</v>
      </c>
      <c r="DC11" s="1047"/>
      <c r="DD11" s="1047"/>
      <c r="DE11" s="1047"/>
      <c r="DF11" s="1048"/>
      <c r="DG11" s="1046" t="s">
        <v>513</v>
      </c>
      <c r="DH11" s="1047"/>
      <c r="DI11" s="1047"/>
      <c r="DJ11" s="1047"/>
      <c r="DK11" s="1048"/>
      <c r="DL11" s="1046" t="s">
        <v>513</v>
      </c>
      <c r="DM11" s="1047"/>
      <c r="DN11" s="1047"/>
      <c r="DO11" s="1047"/>
      <c r="DP11" s="1048"/>
      <c r="DQ11" s="1046" t="s">
        <v>513</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591</v>
      </c>
      <c r="BT12" s="1072"/>
      <c r="BU12" s="1072"/>
      <c r="BV12" s="1072"/>
      <c r="BW12" s="1072"/>
      <c r="BX12" s="1072"/>
      <c r="BY12" s="1072"/>
      <c r="BZ12" s="1072"/>
      <c r="CA12" s="1072"/>
      <c r="CB12" s="1072"/>
      <c r="CC12" s="1072"/>
      <c r="CD12" s="1072"/>
      <c r="CE12" s="1072"/>
      <c r="CF12" s="1072"/>
      <c r="CG12" s="1073"/>
      <c r="CH12" s="1046">
        <v>2</v>
      </c>
      <c r="CI12" s="1047"/>
      <c r="CJ12" s="1047"/>
      <c r="CK12" s="1047"/>
      <c r="CL12" s="1048"/>
      <c r="CM12" s="1046">
        <v>41</v>
      </c>
      <c r="CN12" s="1047"/>
      <c r="CO12" s="1047"/>
      <c r="CP12" s="1047"/>
      <c r="CQ12" s="1048"/>
      <c r="CR12" s="1046">
        <v>15</v>
      </c>
      <c r="CS12" s="1047"/>
      <c r="CT12" s="1047"/>
      <c r="CU12" s="1047"/>
      <c r="CV12" s="1048"/>
      <c r="CW12" s="1046">
        <v>22</v>
      </c>
      <c r="CX12" s="1047"/>
      <c r="CY12" s="1047"/>
      <c r="CZ12" s="1047"/>
      <c r="DA12" s="1048"/>
      <c r="DB12" s="1046" t="s">
        <v>577</v>
      </c>
      <c r="DC12" s="1047"/>
      <c r="DD12" s="1047"/>
      <c r="DE12" s="1047"/>
      <c r="DF12" s="1048"/>
      <c r="DG12" s="1046" t="s">
        <v>513</v>
      </c>
      <c r="DH12" s="1047"/>
      <c r="DI12" s="1047"/>
      <c r="DJ12" s="1047"/>
      <c r="DK12" s="1048"/>
      <c r="DL12" s="1046" t="s">
        <v>513</v>
      </c>
      <c r="DM12" s="1047"/>
      <c r="DN12" s="1047"/>
      <c r="DO12" s="1047"/>
      <c r="DP12" s="1048"/>
      <c r="DQ12" s="1046" t="s">
        <v>513</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42192</v>
      </c>
      <c r="R23" s="1126"/>
      <c r="S23" s="1126"/>
      <c r="T23" s="1126"/>
      <c r="U23" s="1126"/>
      <c r="V23" s="1126">
        <v>41289</v>
      </c>
      <c r="W23" s="1126"/>
      <c r="X23" s="1126"/>
      <c r="Y23" s="1126"/>
      <c r="Z23" s="1126"/>
      <c r="AA23" s="1126">
        <v>903</v>
      </c>
      <c r="AB23" s="1126"/>
      <c r="AC23" s="1126"/>
      <c r="AD23" s="1126"/>
      <c r="AE23" s="1127"/>
      <c r="AF23" s="1128">
        <v>491</v>
      </c>
      <c r="AG23" s="1126"/>
      <c r="AH23" s="1126"/>
      <c r="AI23" s="1126"/>
      <c r="AJ23" s="1129"/>
      <c r="AK23" s="1130"/>
      <c r="AL23" s="1131"/>
      <c r="AM23" s="1131"/>
      <c r="AN23" s="1131"/>
      <c r="AO23" s="1131"/>
      <c r="AP23" s="1126">
        <v>20615</v>
      </c>
      <c r="AQ23" s="1126"/>
      <c r="AR23" s="1126"/>
      <c r="AS23" s="1126"/>
      <c r="AT23" s="1126"/>
      <c r="AU23" s="1132"/>
      <c r="AV23" s="1132"/>
      <c r="AW23" s="1132"/>
      <c r="AX23" s="1132"/>
      <c r="AY23" s="1133"/>
      <c r="AZ23" s="1122" t="s">
        <v>129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4194</v>
      </c>
      <c r="R28" s="1111"/>
      <c r="S28" s="1111"/>
      <c r="T28" s="1111"/>
      <c r="U28" s="1111"/>
      <c r="V28" s="1111">
        <v>4178</v>
      </c>
      <c r="W28" s="1111"/>
      <c r="X28" s="1111"/>
      <c r="Y28" s="1111"/>
      <c r="Z28" s="1111"/>
      <c r="AA28" s="1111">
        <v>16</v>
      </c>
      <c r="AB28" s="1111"/>
      <c r="AC28" s="1111"/>
      <c r="AD28" s="1111"/>
      <c r="AE28" s="1112"/>
      <c r="AF28" s="1113">
        <v>16</v>
      </c>
      <c r="AG28" s="1111"/>
      <c r="AH28" s="1111"/>
      <c r="AI28" s="1111"/>
      <c r="AJ28" s="1114"/>
      <c r="AK28" s="1115">
        <v>359</v>
      </c>
      <c r="AL28" s="1103"/>
      <c r="AM28" s="1103"/>
      <c r="AN28" s="1103"/>
      <c r="AO28" s="1103"/>
      <c r="AP28" s="1103" t="s">
        <v>577</v>
      </c>
      <c r="AQ28" s="1103"/>
      <c r="AR28" s="1103"/>
      <c r="AS28" s="1103"/>
      <c r="AT28" s="1103"/>
      <c r="AU28" s="1103" t="s">
        <v>577</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4323</v>
      </c>
      <c r="R29" s="1101"/>
      <c r="S29" s="1101"/>
      <c r="T29" s="1101"/>
      <c r="U29" s="1101"/>
      <c r="V29" s="1101">
        <v>4315</v>
      </c>
      <c r="W29" s="1101"/>
      <c r="X29" s="1101"/>
      <c r="Y29" s="1101"/>
      <c r="Z29" s="1101"/>
      <c r="AA29" s="1101">
        <v>8</v>
      </c>
      <c r="AB29" s="1101"/>
      <c r="AC29" s="1101"/>
      <c r="AD29" s="1101"/>
      <c r="AE29" s="1102"/>
      <c r="AF29" s="1076">
        <v>8</v>
      </c>
      <c r="AG29" s="1077"/>
      <c r="AH29" s="1077"/>
      <c r="AI29" s="1077"/>
      <c r="AJ29" s="1078"/>
      <c r="AK29" s="1037">
        <v>690</v>
      </c>
      <c r="AL29" s="1028"/>
      <c r="AM29" s="1028"/>
      <c r="AN29" s="1028"/>
      <c r="AO29" s="1028"/>
      <c r="AP29" s="1028" t="s">
        <v>577</v>
      </c>
      <c r="AQ29" s="1028"/>
      <c r="AR29" s="1028"/>
      <c r="AS29" s="1028"/>
      <c r="AT29" s="1028"/>
      <c r="AU29" s="1028" t="s">
        <v>577</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469</v>
      </c>
      <c r="R30" s="1101"/>
      <c r="S30" s="1101"/>
      <c r="T30" s="1101"/>
      <c r="U30" s="1101"/>
      <c r="V30" s="1101">
        <v>469</v>
      </c>
      <c r="W30" s="1101"/>
      <c r="X30" s="1101"/>
      <c r="Y30" s="1101"/>
      <c r="Z30" s="1101"/>
      <c r="AA30" s="1101">
        <v>0</v>
      </c>
      <c r="AB30" s="1101"/>
      <c r="AC30" s="1101"/>
      <c r="AD30" s="1101"/>
      <c r="AE30" s="1102"/>
      <c r="AF30" s="1076">
        <v>0</v>
      </c>
      <c r="AG30" s="1077"/>
      <c r="AH30" s="1077"/>
      <c r="AI30" s="1077"/>
      <c r="AJ30" s="1078"/>
      <c r="AK30" s="1037">
        <v>144</v>
      </c>
      <c r="AL30" s="1028"/>
      <c r="AM30" s="1028"/>
      <c r="AN30" s="1028"/>
      <c r="AO30" s="1028"/>
      <c r="AP30" s="1028" t="s">
        <v>577</v>
      </c>
      <c r="AQ30" s="1028"/>
      <c r="AR30" s="1028"/>
      <c r="AS30" s="1028"/>
      <c r="AT30" s="1028"/>
      <c r="AU30" s="1028" t="s">
        <v>577</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405</v>
      </c>
      <c r="C31" s="1095"/>
      <c r="D31" s="1095"/>
      <c r="E31" s="1095"/>
      <c r="F31" s="1095"/>
      <c r="G31" s="1095"/>
      <c r="H31" s="1095"/>
      <c r="I31" s="1095"/>
      <c r="J31" s="1095"/>
      <c r="K31" s="1095"/>
      <c r="L31" s="1095"/>
      <c r="M31" s="1095"/>
      <c r="N31" s="1095"/>
      <c r="O31" s="1095"/>
      <c r="P31" s="1096"/>
      <c r="Q31" s="1100">
        <v>28</v>
      </c>
      <c r="R31" s="1101"/>
      <c r="S31" s="1101"/>
      <c r="T31" s="1101"/>
      <c r="U31" s="1101"/>
      <c r="V31" s="1101">
        <v>28</v>
      </c>
      <c r="W31" s="1101"/>
      <c r="X31" s="1101"/>
      <c r="Y31" s="1101"/>
      <c r="Z31" s="1101"/>
      <c r="AA31" s="1101" t="s">
        <v>577</v>
      </c>
      <c r="AB31" s="1101"/>
      <c r="AC31" s="1101"/>
      <c r="AD31" s="1101"/>
      <c r="AE31" s="1102"/>
      <c r="AF31" s="1076" t="s">
        <v>129</v>
      </c>
      <c r="AG31" s="1077"/>
      <c r="AH31" s="1077"/>
      <c r="AI31" s="1077"/>
      <c r="AJ31" s="1078"/>
      <c r="AK31" s="1037">
        <v>16</v>
      </c>
      <c r="AL31" s="1028"/>
      <c r="AM31" s="1028"/>
      <c r="AN31" s="1028"/>
      <c r="AO31" s="1028"/>
      <c r="AP31" s="1028" t="s">
        <v>577</v>
      </c>
      <c r="AQ31" s="1028"/>
      <c r="AR31" s="1028"/>
      <c r="AS31" s="1028"/>
      <c r="AT31" s="1028"/>
      <c r="AU31" s="1028" t="s">
        <v>577</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406</v>
      </c>
      <c r="C32" s="1095"/>
      <c r="D32" s="1095"/>
      <c r="E32" s="1095"/>
      <c r="F32" s="1095"/>
      <c r="G32" s="1095"/>
      <c r="H32" s="1095"/>
      <c r="I32" s="1095"/>
      <c r="J32" s="1095"/>
      <c r="K32" s="1095"/>
      <c r="L32" s="1095"/>
      <c r="M32" s="1095"/>
      <c r="N32" s="1095"/>
      <c r="O32" s="1095"/>
      <c r="P32" s="1096"/>
      <c r="Q32" s="1100">
        <v>737</v>
      </c>
      <c r="R32" s="1101"/>
      <c r="S32" s="1101"/>
      <c r="T32" s="1101"/>
      <c r="U32" s="1101"/>
      <c r="V32" s="1101">
        <v>608</v>
      </c>
      <c r="W32" s="1101"/>
      <c r="X32" s="1101"/>
      <c r="Y32" s="1101"/>
      <c r="Z32" s="1101"/>
      <c r="AA32" s="1101">
        <v>129</v>
      </c>
      <c r="AB32" s="1101"/>
      <c r="AC32" s="1101"/>
      <c r="AD32" s="1101"/>
      <c r="AE32" s="1102"/>
      <c r="AF32" s="1076">
        <v>1734</v>
      </c>
      <c r="AG32" s="1077"/>
      <c r="AH32" s="1077"/>
      <c r="AI32" s="1077"/>
      <c r="AJ32" s="1078"/>
      <c r="AK32" s="1037">
        <v>61</v>
      </c>
      <c r="AL32" s="1028"/>
      <c r="AM32" s="1028"/>
      <c r="AN32" s="1028"/>
      <c r="AO32" s="1028"/>
      <c r="AP32" s="1028">
        <v>1822</v>
      </c>
      <c r="AQ32" s="1028"/>
      <c r="AR32" s="1028"/>
      <c r="AS32" s="1028"/>
      <c r="AT32" s="1028"/>
      <c r="AU32" s="1028">
        <v>115</v>
      </c>
      <c r="AV32" s="1028"/>
      <c r="AW32" s="1028"/>
      <c r="AX32" s="1028"/>
      <c r="AY32" s="1028"/>
      <c r="AZ32" s="1099"/>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408</v>
      </c>
      <c r="C33" s="1095"/>
      <c r="D33" s="1095"/>
      <c r="E33" s="1095"/>
      <c r="F33" s="1095"/>
      <c r="G33" s="1095"/>
      <c r="H33" s="1095"/>
      <c r="I33" s="1095"/>
      <c r="J33" s="1095"/>
      <c r="K33" s="1095"/>
      <c r="L33" s="1095"/>
      <c r="M33" s="1095"/>
      <c r="N33" s="1095"/>
      <c r="O33" s="1095"/>
      <c r="P33" s="1096"/>
      <c r="Q33" s="1100">
        <v>1238</v>
      </c>
      <c r="R33" s="1101"/>
      <c r="S33" s="1101"/>
      <c r="T33" s="1101"/>
      <c r="U33" s="1101"/>
      <c r="V33" s="1101">
        <v>1273</v>
      </c>
      <c r="W33" s="1101"/>
      <c r="X33" s="1101"/>
      <c r="Y33" s="1101"/>
      <c r="Z33" s="1101"/>
      <c r="AA33" s="1101" t="s">
        <v>578</v>
      </c>
      <c r="AB33" s="1101"/>
      <c r="AC33" s="1101"/>
      <c r="AD33" s="1101"/>
      <c r="AE33" s="1102"/>
      <c r="AF33" s="1076">
        <v>95</v>
      </c>
      <c r="AG33" s="1077"/>
      <c r="AH33" s="1077"/>
      <c r="AI33" s="1077"/>
      <c r="AJ33" s="1078"/>
      <c r="AK33" s="1037">
        <v>452</v>
      </c>
      <c r="AL33" s="1028"/>
      <c r="AM33" s="1028"/>
      <c r="AN33" s="1028"/>
      <c r="AO33" s="1028"/>
      <c r="AP33" s="1028">
        <v>4689</v>
      </c>
      <c r="AQ33" s="1028"/>
      <c r="AR33" s="1028"/>
      <c r="AS33" s="1028"/>
      <c r="AT33" s="1028"/>
      <c r="AU33" s="1028">
        <v>3971</v>
      </c>
      <c r="AV33" s="1028"/>
      <c r="AW33" s="1028"/>
      <c r="AX33" s="1028"/>
      <c r="AY33" s="1028"/>
      <c r="AZ33" s="1099"/>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410</v>
      </c>
      <c r="C34" s="1095"/>
      <c r="D34" s="1095"/>
      <c r="E34" s="1095"/>
      <c r="F34" s="1095"/>
      <c r="G34" s="1095"/>
      <c r="H34" s="1095"/>
      <c r="I34" s="1095"/>
      <c r="J34" s="1095"/>
      <c r="K34" s="1095"/>
      <c r="L34" s="1095"/>
      <c r="M34" s="1095"/>
      <c r="N34" s="1095"/>
      <c r="O34" s="1095"/>
      <c r="P34" s="1096"/>
      <c r="Q34" s="1100">
        <v>54</v>
      </c>
      <c r="R34" s="1101"/>
      <c r="S34" s="1101"/>
      <c r="T34" s="1101"/>
      <c r="U34" s="1101"/>
      <c r="V34" s="1101">
        <v>54</v>
      </c>
      <c r="W34" s="1101"/>
      <c r="X34" s="1101"/>
      <c r="Y34" s="1101"/>
      <c r="Z34" s="1101"/>
      <c r="AA34" s="1101">
        <v>0</v>
      </c>
      <c r="AB34" s="1101"/>
      <c r="AC34" s="1101"/>
      <c r="AD34" s="1101"/>
      <c r="AE34" s="1102"/>
      <c r="AF34" s="1076">
        <v>49</v>
      </c>
      <c r="AG34" s="1077"/>
      <c r="AH34" s="1077"/>
      <c r="AI34" s="1077"/>
      <c r="AJ34" s="1078"/>
      <c r="AK34" s="1037">
        <v>39</v>
      </c>
      <c r="AL34" s="1028"/>
      <c r="AM34" s="1028"/>
      <c r="AN34" s="1028"/>
      <c r="AO34" s="1028"/>
      <c r="AP34" s="1028">
        <v>438</v>
      </c>
      <c r="AQ34" s="1028"/>
      <c r="AR34" s="1028"/>
      <c r="AS34" s="1028"/>
      <c r="AT34" s="1028"/>
      <c r="AU34" s="1028">
        <v>384</v>
      </c>
      <c r="AV34" s="1028"/>
      <c r="AW34" s="1028"/>
      <c r="AX34" s="1028"/>
      <c r="AY34" s="1028"/>
      <c r="AZ34" s="1099"/>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412</v>
      </c>
      <c r="C35" s="1095"/>
      <c r="D35" s="1095"/>
      <c r="E35" s="1095"/>
      <c r="F35" s="1095"/>
      <c r="G35" s="1095"/>
      <c r="H35" s="1095"/>
      <c r="I35" s="1095"/>
      <c r="J35" s="1095"/>
      <c r="K35" s="1095"/>
      <c r="L35" s="1095"/>
      <c r="M35" s="1095"/>
      <c r="N35" s="1095"/>
      <c r="O35" s="1095"/>
      <c r="P35" s="1096"/>
      <c r="Q35" s="1100">
        <v>49</v>
      </c>
      <c r="R35" s="1101"/>
      <c r="S35" s="1101"/>
      <c r="T35" s="1101"/>
      <c r="U35" s="1101"/>
      <c r="V35" s="1101">
        <v>50</v>
      </c>
      <c r="W35" s="1101"/>
      <c r="X35" s="1101"/>
      <c r="Y35" s="1101"/>
      <c r="Z35" s="1101"/>
      <c r="AA35" s="1101" t="s">
        <v>579</v>
      </c>
      <c r="AB35" s="1101"/>
      <c r="AC35" s="1101"/>
      <c r="AD35" s="1101"/>
      <c r="AE35" s="1102"/>
      <c r="AF35" s="1076">
        <v>67</v>
      </c>
      <c r="AG35" s="1077"/>
      <c r="AH35" s="1077"/>
      <c r="AI35" s="1077"/>
      <c r="AJ35" s="1078"/>
      <c r="AK35" s="1037">
        <v>28</v>
      </c>
      <c r="AL35" s="1028"/>
      <c r="AM35" s="1028"/>
      <c r="AN35" s="1028"/>
      <c r="AO35" s="1028"/>
      <c r="AP35" s="1028">
        <v>336</v>
      </c>
      <c r="AQ35" s="1028"/>
      <c r="AR35" s="1028"/>
      <c r="AS35" s="1028"/>
      <c r="AT35" s="1028"/>
      <c r="AU35" s="1028">
        <v>266</v>
      </c>
      <c r="AV35" s="1028"/>
      <c r="AW35" s="1028"/>
      <c r="AX35" s="1028"/>
      <c r="AY35" s="1028"/>
      <c r="AZ35" s="1099"/>
      <c r="BA35" s="1099"/>
      <c r="BB35" s="1099"/>
      <c r="BC35" s="1099"/>
      <c r="BD35" s="1099"/>
      <c r="BE35" s="1089" t="s">
        <v>411</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413</v>
      </c>
      <c r="C36" s="1095"/>
      <c r="D36" s="1095"/>
      <c r="E36" s="1095"/>
      <c r="F36" s="1095"/>
      <c r="G36" s="1095"/>
      <c r="H36" s="1095"/>
      <c r="I36" s="1095"/>
      <c r="J36" s="1095"/>
      <c r="K36" s="1095"/>
      <c r="L36" s="1095"/>
      <c r="M36" s="1095"/>
      <c r="N36" s="1095"/>
      <c r="O36" s="1095"/>
      <c r="P36" s="1096"/>
      <c r="Q36" s="1100">
        <v>13</v>
      </c>
      <c r="R36" s="1101"/>
      <c r="S36" s="1101"/>
      <c r="T36" s="1101"/>
      <c r="U36" s="1101"/>
      <c r="V36" s="1101">
        <v>13</v>
      </c>
      <c r="W36" s="1101"/>
      <c r="X36" s="1101"/>
      <c r="Y36" s="1101"/>
      <c r="Z36" s="1101"/>
      <c r="AA36" s="1101">
        <v>0</v>
      </c>
      <c r="AB36" s="1101"/>
      <c r="AC36" s="1101"/>
      <c r="AD36" s="1101"/>
      <c r="AE36" s="1102"/>
      <c r="AF36" s="1076">
        <v>0</v>
      </c>
      <c r="AG36" s="1077"/>
      <c r="AH36" s="1077"/>
      <c r="AI36" s="1077"/>
      <c r="AJ36" s="1078"/>
      <c r="AK36" s="1037">
        <v>13</v>
      </c>
      <c r="AL36" s="1028"/>
      <c r="AM36" s="1028"/>
      <c r="AN36" s="1028"/>
      <c r="AO36" s="1028"/>
      <c r="AP36" s="1028" t="s">
        <v>577</v>
      </c>
      <c r="AQ36" s="1028"/>
      <c r="AR36" s="1028"/>
      <c r="AS36" s="1028"/>
      <c r="AT36" s="1028"/>
      <c r="AU36" s="1028" t="s">
        <v>599</v>
      </c>
      <c r="AV36" s="1028"/>
      <c r="AW36" s="1028"/>
      <c r="AX36" s="1028"/>
      <c r="AY36" s="1028"/>
      <c r="AZ36" s="1099"/>
      <c r="BA36" s="1099"/>
      <c r="BB36" s="1099"/>
      <c r="BC36" s="1099"/>
      <c r="BD36" s="1099"/>
      <c r="BE36" s="1089" t="s">
        <v>414</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1971</v>
      </c>
      <c r="AG63" s="1016"/>
      <c r="AH63" s="1016"/>
      <c r="AI63" s="1016"/>
      <c r="AJ63" s="1087"/>
      <c r="AK63" s="1088"/>
      <c r="AL63" s="1020"/>
      <c r="AM63" s="1020"/>
      <c r="AN63" s="1020"/>
      <c r="AO63" s="1020"/>
      <c r="AP63" s="1016">
        <v>7285</v>
      </c>
      <c r="AQ63" s="1016"/>
      <c r="AR63" s="1016"/>
      <c r="AS63" s="1016"/>
      <c r="AT63" s="1016"/>
      <c r="AU63" s="1016">
        <v>4736</v>
      </c>
      <c r="AV63" s="1016"/>
      <c r="AW63" s="1016"/>
      <c r="AX63" s="1016"/>
      <c r="AY63" s="1016"/>
      <c r="AZ63" s="1082"/>
      <c r="BA63" s="1082"/>
      <c r="BB63" s="1082"/>
      <c r="BC63" s="1082"/>
      <c r="BD63" s="1082"/>
      <c r="BE63" s="1017"/>
      <c r="BF63" s="1017"/>
      <c r="BG63" s="1017"/>
      <c r="BH63" s="1017"/>
      <c r="BI63" s="1018"/>
      <c r="BJ63" s="1083" t="s">
        <v>129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394</v>
      </c>
      <c r="R66" s="1059"/>
      <c r="S66" s="1059"/>
      <c r="T66" s="1059"/>
      <c r="U66" s="1060"/>
      <c r="V66" s="1058" t="s">
        <v>419</v>
      </c>
      <c r="W66" s="1059"/>
      <c r="X66" s="1059"/>
      <c r="Y66" s="1059"/>
      <c r="Z66" s="1060"/>
      <c r="AA66" s="1058" t="s">
        <v>420</v>
      </c>
      <c r="AB66" s="1059"/>
      <c r="AC66" s="1059"/>
      <c r="AD66" s="1059"/>
      <c r="AE66" s="1060"/>
      <c r="AF66" s="1064" t="s">
        <v>397</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1523</v>
      </c>
      <c r="R68" s="1039"/>
      <c r="S68" s="1039"/>
      <c r="T68" s="1039"/>
      <c r="U68" s="1039"/>
      <c r="V68" s="1039">
        <v>1509</v>
      </c>
      <c r="W68" s="1039"/>
      <c r="X68" s="1039"/>
      <c r="Y68" s="1039"/>
      <c r="Z68" s="1039"/>
      <c r="AA68" s="1039">
        <v>14</v>
      </c>
      <c r="AB68" s="1039"/>
      <c r="AC68" s="1039"/>
      <c r="AD68" s="1039"/>
      <c r="AE68" s="1039"/>
      <c r="AF68" s="1039">
        <v>14</v>
      </c>
      <c r="AG68" s="1039"/>
      <c r="AH68" s="1039"/>
      <c r="AI68" s="1039"/>
      <c r="AJ68" s="1039"/>
      <c r="AK68" s="1039">
        <v>0</v>
      </c>
      <c r="AL68" s="1039"/>
      <c r="AM68" s="1039"/>
      <c r="AN68" s="1039"/>
      <c r="AO68" s="1039"/>
      <c r="AP68" s="1039">
        <v>347</v>
      </c>
      <c r="AQ68" s="1039"/>
      <c r="AR68" s="1039"/>
      <c r="AS68" s="1039"/>
      <c r="AT68" s="1039"/>
      <c r="AU68" s="1039">
        <v>241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1684</v>
      </c>
      <c r="R69" s="1028"/>
      <c r="S69" s="1028"/>
      <c r="T69" s="1028"/>
      <c r="U69" s="1028"/>
      <c r="V69" s="1028">
        <v>1675</v>
      </c>
      <c r="W69" s="1028"/>
      <c r="X69" s="1028"/>
      <c r="Y69" s="1028"/>
      <c r="Z69" s="1028"/>
      <c r="AA69" s="1028">
        <v>9</v>
      </c>
      <c r="AB69" s="1028"/>
      <c r="AC69" s="1028"/>
      <c r="AD69" s="1028"/>
      <c r="AE69" s="1028"/>
      <c r="AF69" s="1028">
        <v>9</v>
      </c>
      <c r="AG69" s="1028"/>
      <c r="AH69" s="1028"/>
      <c r="AI69" s="1028"/>
      <c r="AJ69" s="1028"/>
      <c r="AK69" s="1028">
        <v>0</v>
      </c>
      <c r="AL69" s="1028"/>
      <c r="AM69" s="1028"/>
      <c r="AN69" s="1028"/>
      <c r="AO69" s="1028"/>
      <c r="AP69" s="1028">
        <v>2158</v>
      </c>
      <c r="AQ69" s="1028"/>
      <c r="AR69" s="1028"/>
      <c r="AS69" s="1028"/>
      <c r="AT69" s="1028"/>
      <c r="AU69" s="1028">
        <v>881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10926</v>
      </c>
      <c r="R70" s="1028"/>
      <c r="S70" s="1028"/>
      <c r="T70" s="1028"/>
      <c r="U70" s="1028"/>
      <c r="V70" s="1028">
        <v>10420</v>
      </c>
      <c r="W70" s="1028"/>
      <c r="X70" s="1028"/>
      <c r="Y70" s="1028"/>
      <c r="Z70" s="1028"/>
      <c r="AA70" s="1028">
        <v>506</v>
      </c>
      <c r="AB70" s="1028"/>
      <c r="AC70" s="1028"/>
      <c r="AD70" s="1028"/>
      <c r="AE70" s="1028"/>
      <c r="AF70" s="1028">
        <v>506</v>
      </c>
      <c r="AG70" s="1028"/>
      <c r="AH70" s="1028"/>
      <c r="AI70" s="1028"/>
      <c r="AJ70" s="1028"/>
      <c r="AK70" s="1028">
        <v>81</v>
      </c>
      <c r="AL70" s="1028"/>
      <c r="AM70" s="1028"/>
      <c r="AN70" s="1028"/>
      <c r="AO70" s="1028"/>
      <c r="AP70" s="1028" t="s">
        <v>577</v>
      </c>
      <c r="AQ70" s="1028"/>
      <c r="AR70" s="1028"/>
      <c r="AS70" s="1028"/>
      <c r="AT70" s="1028"/>
      <c r="AU70" s="1028" t="s">
        <v>577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100</v>
      </c>
      <c r="R71" s="1028"/>
      <c r="S71" s="1028"/>
      <c r="T71" s="1028"/>
      <c r="U71" s="1028"/>
      <c r="V71" s="1028">
        <v>93</v>
      </c>
      <c r="W71" s="1028"/>
      <c r="X71" s="1028"/>
      <c r="Y71" s="1028"/>
      <c r="Z71" s="1028"/>
      <c r="AA71" s="1028">
        <v>7</v>
      </c>
      <c r="AB71" s="1028"/>
      <c r="AC71" s="1028"/>
      <c r="AD71" s="1028"/>
      <c r="AE71" s="1028"/>
      <c r="AF71" s="1028">
        <v>7</v>
      </c>
      <c r="AG71" s="1028"/>
      <c r="AH71" s="1028"/>
      <c r="AI71" s="1028"/>
      <c r="AJ71" s="1028"/>
      <c r="AK71" s="1028">
        <v>10</v>
      </c>
      <c r="AL71" s="1028"/>
      <c r="AM71" s="1028"/>
      <c r="AN71" s="1028"/>
      <c r="AO71" s="1028"/>
      <c r="AP71" s="1028" t="s">
        <v>577</v>
      </c>
      <c r="AQ71" s="1028"/>
      <c r="AR71" s="1028"/>
      <c r="AS71" s="1028"/>
      <c r="AT71" s="1028"/>
      <c r="AU71" s="1028" t="s">
        <v>577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118</v>
      </c>
      <c r="R72" s="1028"/>
      <c r="S72" s="1028"/>
      <c r="T72" s="1028"/>
      <c r="U72" s="1028"/>
      <c r="V72" s="1028">
        <v>112</v>
      </c>
      <c r="W72" s="1028"/>
      <c r="X72" s="1028"/>
      <c r="Y72" s="1028"/>
      <c r="Z72" s="1028"/>
      <c r="AA72" s="1028">
        <v>6</v>
      </c>
      <c r="AB72" s="1028"/>
      <c r="AC72" s="1028"/>
      <c r="AD72" s="1028"/>
      <c r="AE72" s="1028"/>
      <c r="AF72" s="1028">
        <v>6</v>
      </c>
      <c r="AG72" s="1028"/>
      <c r="AH72" s="1028"/>
      <c r="AI72" s="1028"/>
      <c r="AJ72" s="1028"/>
      <c r="AK72" s="1028" t="s">
        <v>577</v>
      </c>
      <c r="AL72" s="1028"/>
      <c r="AM72" s="1028"/>
      <c r="AN72" s="1028"/>
      <c r="AO72" s="1028"/>
      <c r="AP72" s="1028" t="s">
        <v>577</v>
      </c>
      <c r="AQ72" s="1028"/>
      <c r="AR72" s="1028"/>
      <c r="AS72" s="1028"/>
      <c r="AT72" s="1028"/>
      <c r="AU72" s="1028" t="s">
        <v>577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193</v>
      </c>
      <c r="R73" s="1028"/>
      <c r="S73" s="1028"/>
      <c r="T73" s="1028"/>
      <c r="U73" s="1028"/>
      <c r="V73" s="1028">
        <v>177</v>
      </c>
      <c r="W73" s="1028"/>
      <c r="X73" s="1028"/>
      <c r="Y73" s="1028"/>
      <c r="Z73" s="1028"/>
      <c r="AA73" s="1028">
        <v>16</v>
      </c>
      <c r="AB73" s="1028"/>
      <c r="AC73" s="1028"/>
      <c r="AD73" s="1028"/>
      <c r="AE73" s="1028"/>
      <c r="AF73" s="1028">
        <v>16</v>
      </c>
      <c r="AG73" s="1028"/>
      <c r="AH73" s="1028"/>
      <c r="AI73" s="1028"/>
      <c r="AJ73" s="1028"/>
      <c r="AK73" s="1028">
        <v>11</v>
      </c>
      <c r="AL73" s="1028"/>
      <c r="AM73" s="1028"/>
      <c r="AN73" s="1028"/>
      <c r="AO73" s="1028"/>
      <c r="AP73" s="1028" t="s">
        <v>577</v>
      </c>
      <c r="AQ73" s="1028"/>
      <c r="AR73" s="1028"/>
      <c r="AS73" s="1028"/>
      <c r="AT73" s="1028"/>
      <c r="AU73" s="1028" t="s">
        <v>577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558</v>
      </c>
      <c r="AG88" s="1016"/>
      <c r="AH88" s="1016"/>
      <c r="AI88" s="1016"/>
      <c r="AJ88" s="1016"/>
      <c r="AK88" s="1020"/>
      <c r="AL88" s="1020"/>
      <c r="AM88" s="1020"/>
      <c r="AN88" s="1020"/>
      <c r="AO88" s="1020"/>
      <c r="AP88" s="1016">
        <v>2505</v>
      </c>
      <c r="AQ88" s="1016"/>
      <c r="AR88" s="1016"/>
      <c r="AS88" s="1016"/>
      <c r="AT88" s="1016"/>
      <c r="AU88" s="1016">
        <v>1122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82</v>
      </c>
      <c r="CS102" s="1008"/>
      <c r="CT102" s="1008"/>
      <c r="CU102" s="1008"/>
      <c r="CV102" s="1009"/>
      <c r="CW102" s="1007">
        <v>106</v>
      </c>
      <c r="CX102" s="1008"/>
      <c r="CY102" s="1008"/>
      <c r="CZ102" s="1008"/>
      <c r="DA102" s="1009"/>
      <c r="DB102" s="1007">
        <v>69</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306</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306</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306</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2308608</v>
      </c>
      <c r="AB110" s="944"/>
      <c r="AC110" s="944"/>
      <c r="AD110" s="944"/>
      <c r="AE110" s="945"/>
      <c r="AF110" s="946">
        <v>2313244</v>
      </c>
      <c r="AG110" s="944"/>
      <c r="AH110" s="944"/>
      <c r="AI110" s="944"/>
      <c r="AJ110" s="945"/>
      <c r="AK110" s="946">
        <v>2555161</v>
      </c>
      <c r="AL110" s="944"/>
      <c r="AM110" s="944"/>
      <c r="AN110" s="944"/>
      <c r="AO110" s="945"/>
      <c r="AP110" s="947">
        <v>28.4</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23063879</v>
      </c>
      <c r="BR110" s="891"/>
      <c r="BS110" s="891"/>
      <c r="BT110" s="891"/>
      <c r="BU110" s="891"/>
      <c r="BV110" s="891">
        <v>25527401</v>
      </c>
      <c r="BW110" s="891"/>
      <c r="BX110" s="891"/>
      <c r="BY110" s="891"/>
      <c r="BZ110" s="891"/>
      <c r="CA110" s="891">
        <v>20615121</v>
      </c>
      <c r="CB110" s="891"/>
      <c r="CC110" s="891"/>
      <c r="CD110" s="891"/>
      <c r="CE110" s="891"/>
      <c r="CF110" s="915">
        <v>229</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129</v>
      </c>
      <c r="DH110" s="891"/>
      <c r="DI110" s="891"/>
      <c r="DJ110" s="891"/>
      <c r="DK110" s="891"/>
      <c r="DL110" s="891" t="s">
        <v>441</v>
      </c>
      <c r="DM110" s="891"/>
      <c r="DN110" s="891"/>
      <c r="DO110" s="891"/>
      <c r="DP110" s="891"/>
      <c r="DQ110" s="891" t="s">
        <v>129</v>
      </c>
      <c r="DR110" s="891"/>
      <c r="DS110" s="891"/>
      <c r="DT110" s="891"/>
      <c r="DU110" s="891"/>
      <c r="DV110" s="892" t="s">
        <v>129</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129</v>
      </c>
      <c r="AB111" s="972"/>
      <c r="AC111" s="972"/>
      <c r="AD111" s="972"/>
      <c r="AE111" s="973"/>
      <c r="AF111" s="974" t="s">
        <v>129</v>
      </c>
      <c r="AG111" s="972"/>
      <c r="AH111" s="972"/>
      <c r="AI111" s="972"/>
      <c r="AJ111" s="973"/>
      <c r="AK111" s="974" t="s">
        <v>441</v>
      </c>
      <c r="AL111" s="972"/>
      <c r="AM111" s="972"/>
      <c r="AN111" s="972"/>
      <c r="AO111" s="973"/>
      <c r="AP111" s="975" t="s">
        <v>441</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v>14350</v>
      </c>
      <c r="BR111" s="863"/>
      <c r="BS111" s="863"/>
      <c r="BT111" s="863"/>
      <c r="BU111" s="863"/>
      <c r="BV111" s="863">
        <v>8610</v>
      </c>
      <c r="BW111" s="863"/>
      <c r="BX111" s="863"/>
      <c r="BY111" s="863"/>
      <c r="BZ111" s="863"/>
      <c r="CA111" s="863">
        <v>5740</v>
      </c>
      <c r="CB111" s="863"/>
      <c r="CC111" s="863"/>
      <c r="CD111" s="863"/>
      <c r="CE111" s="863"/>
      <c r="CF111" s="924">
        <v>0.1</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441</v>
      </c>
      <c r="DH111" s="863"/>
      <c r="DI111" s="863"/>
      <c r="DJ111" s="863"/>
      <c r="DK111" s="863"/>
      <c r="DL111" s="863" t="s">
        <v>441</v>
      </c>
      <c r="DM111" s="863"/>
      <c r="DN111" s="863"/>
      <c r="DO111" s="863"/>
      <c r="DP111" s="863"/>
      <c r="DQ111" s="863" t="s">
        <v>129</v>
      </c>
      <c r="DR111" s="863"/>
      <c r="DS111" s="863"/>
      <c r="DT111" s="863"/>
      <c r="DU111" s="863"/>
      <c r="DV111" s="840" t="s">
        <v>129</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129</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4068887</v>
      </c>
      <c r="BR112" s="863"/>
      <c r="BS112" s="863"/>
      <c r="BT112" s="863"/>
      <c r="BU112" s="863"/>
      <c r="BV112" s="863">
        <v>4549779</v>
      </c>
      <c r="BW112" s="863"/>
      <c r="BX112" s="863"/>
      <c r="BY112" s="863"/>
      <c r="BZ112" s="863"/>
      <c r="CA112" s="863">
        <v>4736786</v>
      </c>
      <c r="CB112" s="863"/>
      <c r="CC112" s="863"/>
      <c r="CD112" s="863"/>
      <c r="CE112" s="863"/>
      <c r="CF112" s="924">
        <v>52.6</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129</v>
      </c>
      <c r="DM112" s="863"/>
      <c r="DN112" s="863"/>
      <c r="DO112" s="863"/>
      <c r="DP112" s="863"/>
      <c r="DQ112" s="863" t="s">
        <v>129</v>
      </c>
      <c r="DR112" s="863"/>
      <c r="DS112" s="863"/>
      <c r="DT112" s="863"/>
      <c r="DU112" s="863"/>
      <c r="DV112" s="840" t="s">
        <v>129</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338006</v>
      </c>
      <c r="AB113" s="972"/>
      <c r="AC113" s="972"/>
      <c r="AD113" s="972"/>
      <c r="AE113" s="973"/>
      <c r="AF113" s="974">
        <v>363202</v>
      </c>
      <c r="AG113" s="972"/>
      <c r="AH113" s="972"/>
      <c r="AI113" s="972"/>
      <c r="AJ113" s="973"/>
      <c r="AK113" s="974">
        <v>323378</v>
      </c>
      <c r="AL113" s="972"/>
      <c r="AM113" s="972"/>
      <c r="AN113" s="972"/>
      <c r="AO113" s="973"/>
      <c r="AP113" s="975">
        <v>3.6</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v>1720102</v>
      </c>
      <c r="BR113" s="863"/>
      <c r="BS113" s="863"/>
      <c r="BT113" s="863"/>
      <c r="BU113" s="863"/>
      <c r="BV113" s="863">
        <v>1421284</v>
      </c>
      <c r="BW113" s="863"/>
      <c r="BX113" s="863"/>
      <c r="BY113" s="863"/>
      <c r="BZ113" s="863"/>
      <c r="CA113" s="863">
        <v>1121725</v>
      </c>
      <c r="CB113" s="863"/>
      <c r="CC113" s="863"/>
      <c r="CD113" s="863"/>
      <c r="CE113" s="863"/>
      <c r="CF113" s="924">
        <v>12.5</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129</v>
      </c>
      <c r="DM113" s="826"/>
      <c r="DN113" s="826"/>
      <c r="DO113" s="826"/>
      <c r="DP113" s="827"/>
      <c r="DQ113" s="828" t="s">
        <v>129</v>
      </c>
      <c r="DR113" s="826"/>
      <c r="DS113" s="826"/>
      <c r="DT113" s="826"/>
      <c r="DU113" s="827"/>
      <c r="DV113" s="873" t="s">
        <v>129</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319241</v>
      </c>
      <c r="AB114" s="826"/>
      <c r="AC114" s="826"/>
      <c r="AD114" s="826"/>
      <c r="AE114" s="827"/>
      <c r="AF114" s="828">
        <v>318905</v>
      </c>
      <c r="AG114" s="826"/>
      <c r="AH114" s="826"/>
      <c r="AI114" s="826"/>
      <c r="AJ114" s="827"/>
      <c r="AK114" s="828">
        <v>315198</v>
      </c>
      <c r="AL114" s="826"/>
      <c r="AM114" s="826"/>
      <c r="AN114" s="826"/>
      <c r="AO114" s="827"/>
      <c r="AP114" s="873">
        <v>3.5</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3409024</v>
      </c>
      <c r="BR114" s="863"/>
      <c r="BS114" s="863"/>
      <c r="BT114" s="863"/>
      <c r="BU114" s="863"/>
      <c r="BV114" s="863">
        <v>2815297</v>
      </c>
      <c r="BW114" s="863"/>
      <c r="BX114" s="863"/>
      <c r="BY114" s="863"/>
      <c r="BZ114" s="863"/>
      <c r="CA114" s="863">
        <v>2707052</v>
      </c>
      <c r="CB114" s="863"/>
      <c r="CC114" s="863"/>
      <c r="CD114" s="863"/>
      <c r="CE114" s="863"/>
      <c r="CF114" s="924">
        <v>30.1</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129</v>
      </c>
      <c r="DM114" s="826"/>
      <c r="DN114" s="826"/>
      <c r="DO114" s="826"/>
      <c r="DP114" s="827"/>
      <c r="DQ114" s="828" t="s">
        <v>129</v>
      </c>
      <c r="DR114" s="826"/>
      <c r="DS114" s="826"/>
      <c r="DT114" s="826"/>
      <c r="DU114" s="827"/>
      <c r="DV114" s="873" t="s">
        <v>441</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40105</v>
      </c>
      <c r="AB115" s="972"/>
      <c r="AC115" s="972"/>
      <c r="AD115" s="972"/>
      <c r="AE115" s="973"/>
      <c r="AF115" s="974">
        <v>32481</v>
      </c>
      <c r="AG115" s="972"/>
      <c r="AH115" s="972"/>
      <c r="AI115" s="972"/>
      <c r="AJ115" s="973"/>
      <c r="AK115" s="974">
        <v>27823</v>
      </c>
      <c r="AL115" s="972"/>
      <c r="AM115" s="972"/>
      <c r="AN115" s="972"/>
      <c r="AO115" s="973"/>
      <c r="AP115" s="975">
        <v>0.3</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v>17000</v>
      </c>
      <c r="BR115" s="863"/>
      <c r="BS115" s="863"/>
      <c r="BT115" s="863"/>
      <c r="BU115" s="863"/>
      <c r="BV115" s="863">
        <v>13600</v>
      </c>
      <c r="BW115" s="863"/>
      <c r="BX115" s="863"/>
      <c r="BY115" s="863"/>
      <c r="BZ115" s="863"/>
      <c r="CA115" s="863">
        <v>10200</v>
      </c>
      <c r="CB115" s="863"/>
      <c r="CC115" s="863"/>
      <c r="CD115" s="863"/>
      <c r="CE115" s="863"/>
      <c r="CF115" s="924">
        <v>0.1</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441</v>
      </c>
      <c r="DM115" s="826"/>
      <c r="DN115" s="826"/>
      <c r="DO115" s="826"/>
      <c r="DP115" s="827"/>
      <c r="DQ115" s="828" t="s">
        <v>129</v>
      </c>
      <c r="DR115" s="826"/>
      <c r="DS115" s="826"/>
      <c r="DT115" s="826"/>
      <c r="DU115" s="827"/>
      <c r="DV115" s="873" t="s">
        <v>129</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441</v>
      </c>
      <c r="AG116" s="826"/>
      <c r="AH116" s="826"/>
      <c r="AI116" s="826"/>
      <c r="AJ116" s="827"/>
      <c r="AK116" s="828" t="s">
        <v>441</v>
      </c>
      <c r="AL116" s="826"/>
      <c r="AM116" s="826"/>
      <c r="AN116" s="826"/>
      <c r="AO116" s="827"/>
      <c r="AP116" s="873" t="s">
        <v>129</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129</v>
      </c>
      <c r="BW116" s="863"/>
      <c r="BX116" s="863"/>
      <c r="BY116" s="863"/>
      <c r="BZ116" s="863"/>
      <c r="CA116" s="863" t="s">
        <v>129</v>
      </c>
      <c r="CB116" s="863"/>
      <c r="CC116" s="863"/>
      <c r="CD116" s="863"/>
      <c r="CE116" s="863"/>
      <c r="CF116" s="924" t="s">
        <v>129</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14350</v>
      </c>
      <c r="DH116" s="826"/>
      <c r="DI116" s="826"/>
      <c r="DJ116" s="826"/>
      <c r="DK116" s="827"/>
      <c r="DL116" s="828">
        <v>8610</v>
      </c>
      <c r="DM116" s="826"/>
      <c r="DN116" s="826"/>
      <c r="DO116" s="826"/>
      <c r="DP116" s="827"/>
      <c r="DQ116" s="828">
        <v>5740</v>
      </c>
      <c r="DR116" s="826"/>
      <c r="DS116" s="826"/>
      <c r="DT116" s="826"/>
      <c r="DU116" s="827"/>
      <c r="DV116" s="873">
        <v>0.1</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3005960</v>
      </c>
      <c r="AB117" s="958"/>
      <c r="AC117" s="958"/>
      <c r="AD117" s="958"/>
      <c r="AE117" s="959"/>
      <c r="AF117" s="960">
        <v>3027832</v>
      </c>
      <c r="AG117" s="958"/>
      <c r="AH117" s="958"/>
      <c r="AI117" s="958"/>
      <c r="AJ117" s="959"/>
      <c r="AK117" s="960">
        <v>3221560</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129</v>
      </c>
      <c r="BW117" s="863"/>
      <c r="BX117" s="863"/>
      <c r="BY117" s="863"/>
      <c r="BZ117" s="863"/>
      <c r="CA117" s="863" t="s">
        <v>129</v>
      </c>
      <c r="CB117" s="863"/>
      <c r="CC117" s="863"/>
      <c r="CD117" s="863"/>
      <c r="CE117" s="863"/>
      <c r="CF117" s="924" t="s">
        <v>129</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441</v>
      </c>
      <c r="DH117" s="826"/>
      <c r="DI117" s="826"/>
      <c r="DJ117" s="826"/>
      <c r="DK117" s="827"/>
      <c r="DL117" s="828" t="s">
        <v>129</v>
      </c>
      <c r="DM117" s="826"/>
      <c r="DN117" s="826"/>
      <c r="DO117" s="826"/>
      <c r="DP117" s="827"/>
      <c r="DQ117" s="828" t="s">
        <v>129</v>
      </c>
      <c r="DR117" s="826"/>
      <c r="DS117" s="826"/>
      <c r="DT117" s="826"/>
      <c r="DU117" s="827"/>
      <c r="DV117" s="873" t="s">
        <v>129</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306</v>
      </c>
      <c r="AL118" s="951"/>
      <c r="AM118" s="951"/>
      <c r="AN118" s="951"/>
      <c r="AO118" s="952"/>
      <c r="AP118" s="954" t="s">
        <v>435</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129</v>
      </c>
      <c r="BW118" s="894"/>
      <c r="BX118" s="894"/>
      <c r="BY118" s="894"/>
      <c r="BZ118" s="894"/>
      <c r="CA118" s="894" t="s">
        <v>129</v>
      </c>
      <c r="CB118" s="894"/>
      <c r="CC118" s="894"/>
      <c r="CD118" s="894"/>
      <c r="CE118" s="894"/>
      <c r="CF118" s="924" t="s">
        <v>129</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129</v>
      </c>
      <c r="DH118" s="826"/>
      <c r="DI118" s="826"/>
      <c r="DJ118" s="826"/>
      <c r="DK118" s="827"/>
      <c r="DL118" s="828" t="s">
        <v>129</v>
      </c>
      <c r="DM118" s="826"/>
      <c r="DN118" s="826"/>
      <c r="DO118" s="826"/>
      <c r="DP118" s="827"/>
      <c r="DQ118" s="828" t="s">
        <v>129</v>
      </c>
      <c r="DR118" s="826"/>
      <c r="DS118" s="826"/>
      <c r="DT118" s="826"/>
      <c r="DU118" s="827"/>
      <c r="DV118" s="873" t="s">
        <v>441</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129</v>
      </c>
      <c r="AG119" s="944"/>
      <c r="AH119" s="944"/>
      <c r="AI119" s="944"/>
      <c r="AJ119" s="945"/>
      <c r="AK119" s="946" t="s">
        <v>441</v>
      </c>
      <c r="AL119" s="944"/>
      <c r="AM119" s="944"/>
      <c r="AN119" s="944"/>
      <c r="AO119" s="945"/>
      <c r="AP119" s="947" t="s">
        <v>129</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466</v>
      </c>
      <c r="BP119" s="927"/>
      <c r="BQ119" s="931">
        <v>32293242</v>
      </c>
      <c r="BR119" s="894"/>
      <c r="BS119" s="894"/>
      <c r="BT119" s="894"/>
      <c r="BU119" s="894"/>
      <c r="BV119" s="894">
        <v>34335971</v>
      </c>
      <c r="BW119" s="894"/>
      <c r="BX119" s="894"/>
      <c r="BY119" s="894"/>
      <c r="BZ119" s="894"/>
      <c r="CA119" s="894">
        <v>29196624</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12311230</v>
      </c>
      <c r="BR120" s="891"/>
      <c r="BS120" s="891"/>
      <c r="BT120" s="891"/>
      <c r="BU120" s="891"/>
      <c r="BV120" s="891">
        <v>16619442</v>
      </c>
      <c r="BW120" s="891"/>
      <c r="BX120" s="891"/>
      <c r="BY120" s="891"/>
      <c r="BZ120" s="891"/>
      <c r="CA120" s="891">
        <v>13353501</v>
      </c>
      <c r="CB120" s="891"/>
      <c r="CC120" s="891"/>
      <c r="CD120" s="891"/>
      <c r="CE120" s="891"/>
      <c r="CF120" s="915">
        <v>148.30000000000001</v>
      </c>
      <c r="CG120" s="916"/>
      <c r="CH120" s="916"/>
      <c r="CI120" s="916"/>
      <c r="CJ120" s="916"/>
      <c r="CK120" s="917" t="s">
        <v>470</v>
      </c>
      <c r="CL120" s="901"/>
      <c r="CM120" s="901"/>
      <c r="CN120" s="901"/>
      <c r="CO120" s="902"/>
      <c r="CP120" s="921" t="s">
        <v>408</v>
      </c>
      <c r="CQ120" s="922"/>
      <c r="CR120" s="922"/>
      <c r="CS120" s="922"/>
      <c r="CT120" s="922"/>
      <c r="CU120" s="922"/>
      <c r="CV120" s="922"/>
      <c r="CW120" s="922"/>
      <c r="CX120" s="922"/>
      <c r="CY120" s="922"/>
      <c r="CZ120" s="922"/>
      <c r="DA120" s="922"/>
      <c r="DB120" s="922"/>
      <c r="DC120" s="922"/>
      <c r="DD120" s="922"/>
      <c r="DE120" s="922"/>
      <c r="DF120" s="923"/>
      <c r="DG120" s="910">
        <v>3212771</v>
      </c>
      <c r="DH120" s="891"/>
      <c r="DI120" s="891"/>
      <c r="DJ120" s="891"/>
      <c r="DK120" s="891"/>
      <c r="DL120" s="891">
        <v>3738509</v>
      </c>
      <c r="DM120" s="891"/>
      <c r="DN120" s="891"/>
      <c r="DO120" s="891"/>
      <c r="DP120" s="891"/>
      <c r="DQ120" s="891">
        <v>3971249</v>
      </c>
      <c r="DR120" s="891"/>
      <c r="DS120" s="891"/>
      <c r="DT120" s="891"/>
      <c r="DU120" s="891"/>
      <c r="DV120" s="892">
        <v>44.1</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v>3800565</v>
      </c>
      <c r="BR121" s="863"/>
      <c r="BS121" s="863"/>
      <c r="BT121" s="863"/>
      <c r="BU121" s="863"/>
      <c r="BV121" s="863">
        <v>2356805</v>
      </c>
      <c r="BW121" s="863"/>
      <c r="BX121" s="863"/>
      <c r="BY121" s="863"/>
      <c r="BZ121" s="863"/>
      <c r="CA121" s="863">
        <v>375054</v>
      </c>
      <c r="CB121" s="863"/>
      <c r="CC121" s="863"/>
      <c r="CD121" s="863"/>
      <c r="CE121" s="863"/>
      <c r="CF121" s="924">
        <v>4.2</v>
      </c>
      <c r="CG121" s="925"/>
      <c r="CH121" s="925"/>
      <c r="CI121" s="925"/>
      <c r="CJ121" s="925"/>
      <c r="CK121" s="918"/>
      <c r="CL121" s="904"/>
      <c r="CM121" s="904"/>
      <c r="CN121" s="904"/>
      <c r="CO121" s="905"/>
      <c r="CP121" s="884" t="s">
        <v>473</v>
      </c>
      <c r="CQ121" s="885"/>
      <c r="CR121" s="885"/>
      <c r="CS121" s="885"/>
      <c r="CT121" s="885"/>
      <c r="CU121" s="885"/>
      <c r="CV121" s="885"/>
      <c r="CW121" s="885"/>
      <c r="CX121" s="885"/>
      <c r="CY121" s="885"/>
      <c r="CZ121" s="885"/>
      <c r="DA121" s="885"/>
      <c r="DB121" s="885"/>
      <c r="DC121" s="885"/>
      <c r="DD121" s="885"/>
      <c r="DE121" s="885"/>
      <c r="DF121" s="886"/>
      <c r="DG121" s="862">
        <v>380228</v>
      </c>
      <c r="DH121" s="863"/>
      <c r="DI121" s="863"/>
      <c r="DJ121" s="863"/>
      <c r="DK121" s="863"/>
      <c r="DL121" s="863">
        <v>382048</v>
      </c>
      <c r="DM121" s="863"/>
      <c r="DN121" s="863"/>
      <c r="DO121" s="863"/>
      <c r="DP121" s="863"/>
      <c r="DQ121" s="863">
        <v>384368</v>
      </c>
      <c r="DR121" s="863"/>
      <c r="DS121" s="863"/>
      <c r="DT121" s="863"/>
      <c r="DU121" s="863"/>
      <c r="DV121" s="840">
        <v>4.3</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14954776</v>
      </c>
      <c r="BR122" s="894"/>
      <c r="BS122" s="894"/>
      <c r="BT122" s="894"/>
      <c r="BU122" s="894"/>
      <c r="BV122" s="894">
        <v>15531225</v>
      </c>
      <c r="BW122" s="894"/>
      <c r="BX122" s="894"/>
      <c r="BY122" s="894"/>
      <c r="BZ122" s="894"/>
      <c r="CA122" s="894">
        <v>16130481</v>
      </c>
      <c r="CB122" s="894"/>
      <c r="CC122" s="894"/>
      <c r="CD122" s="894"/>
      <c r="CE122" s="894"/>
      <c r="CF122" s="895">
        <v>179.2</v>
      </c>
      <c r="CG122" s="896"/>
      <c r="CH122" s="896"/>
      <c r="CI122" s="896"/>
      <c r="CJ122" s="896"/>
      <c r="CK122" s="918"/>
      <c r="CL122" s="904"/>
      <c r="CM122" s="904"/>
      <c r="CN122" s="904"/>
      <c r="CO122" s="905"/>
      <c r="CP122" s="884" t="s">
        <v>412</v>
      </c>
      <c r="CQ122" s="885"/>
      <c r="CR122" s="885"/>
      <c r="CS122" s="885"/>
      <c r="CT122" s="885"/>
      <c r="CU122" s="885"/>
      <c r="CV122" s="885"/>
      <c r="CW122" s="885"/>
      <c r="CX122" s="885"/>
      <c r="CY122" s="885"/>
      <c r="CZ122" s="885"/>
      <c r="DA122" s="885"/>
      <c r="DB122" s="885"/>
      <c r="DC122" s="885"/>
      <c r="DD122" s="885"/>
      <c r="DE122" s="885"/>
      <c r="DF122" s="886"/>
      <c r="DG122" s="862">
        <v>328923</v>
      </c>
      <c r="DH122" s="863"/>
      <c r="DI122" s="863"/>
      <c r="DJ122" s="863"/>
      <c r="DK122" s="863"/>
      <c r="DL122" s="863">
        <v>296810</v>
      </c>
      <c r="DM122" s="863"/>
      <c r="DN122" s="863"/>
      <c r="DO122" s="863"/>
      <c r="DP122" s="863"/>
      <c r="DQ122" s="863">
        <v>266377</v>
      </c>
      <c r="DR122" s="863"/>
      <c r="DS122" s="863"/>
      <c r="DT122" s="863"/>
      <c r="DU122" s="863"/>
      <c r="DV122" s="840">
        <v>3</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3028</v>
      </c>
      <c r="AB123" s="826"/>
      <c r="AC123" s="826"/>
      <c r="AD123" s="826"/>
      <c r="AE123" s="827"/>
      <c r="AF123" s="828">
        <v>2996</v>
      </c>
      <c r="AG123" s="826"/>
      <c r="AH123" s="826"/>
      <c r="AI123" s="826"/>
      <c r="AJ123" s="827"/>
      <c r="AK123" s="828">
        <v>2965</v>
      </c>
      <c r="AL123" s="826"/>
      <c r="AM123" s="826"/>
      <c r="AN123" s="826"/>
      <c r="AO123" s="827"/>
      <c r="AP123" s="873">
        <v>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475</v>
      </c>
      <c r="BP123" s="927"/>
      <c r="BQ123" s="881">
        <v>31066571</v>
      </c>
      <c r="BR123" s="882"/>
      <c r="BS123" s="882"/>
      <c r="BT123" s="882"/>
      <c r="BU123" s="882"/>
      <c r="BV123" s="882">
        <v>34507472</v>
      </c>
      <c r="BW123" s="882"/>
      <c r="BX123" s="882"/>
      <c r="BY123" s="882"/>
      <c r="BZ123" s="882"/>
      <c r="CA123" s="882">
        <v>29859036</v>
      </c>
      <c r="CB123" s="882"/>
      <c r="CC123" s="882"/>
      <c r="CD123" s="882"/>
      <c r="CE123" s="882"/>
      <c r="CF123" s="792"/>
      <c r="CG123" s="793"/>
      <c r="CH123" s="793"/>
      <c r="CI123" s="793"/>
      <c r="CJ123" s="883"/>
      <c r="CK123" s="918"/>
      <c r="CL123" s="904"/>
      <c r="CM123" s="904"/>
      <c r="CN123" s="904"/>
      <c r="CO123" s="905"/>
      <c r="CP123" s="884" t="s">
        <v>406</v>
      </c>
      <c r="CQ123" s="885"/>
      <c r="CR123" s="885"/>
      <c r="CS123" s="885"/>
      <c r="CT123" s="885"/>
      <c r="CU123" s="885"/>
      <c r="CV123" s="885"/>
      <c r="CW123" s="885"/>
      <c r="CX123" s="885"/>
      <c r="CY123" s="885"/>
      <c r="CZ123" s="885"/>
      <c r="DA123" s="885"/>
      <c r="DB123" s="885"/>
      <c r="DC123" s="885"/>
      <c r="DD123" s="885"/>
      <c r="DE123" s="885"/>
      <c r="DF123" s="886"/>
      <c r="DG123" s="825">
        <v>146965</v>
      </c>
      <c r="DH123" s="826"/>
      <c r="DI123" s="826"/>
      <c r="DJ123" s="826"/>
      <c r="DK123" s="827"/>
      <c r="DL123" s="828">
        <v>132412</v>
      </c>
      <c r="DM123" s="826"/>
      <c r="DN123" s="826"/>
      <c r="DO123" s="826"/>
      <c r="DP123" s="827"/>
      <c r="DQ123" s="828">
        <v>114792</v>
      </c>
      <c r="DR123" s="826"/>
      <c r="DS123" s="826"/>
      <c r="DT123" s="826"/>
      <c r="DU123" s="827"/>
      <c r="DV123" s="873">
        <v>1.3</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13.9</v>
      </c>
      <c r="BR124" s="880"/>
      <c r="BS124" s="880"/>
      <c r="BT124" s="880"/>
      <c r="BU124" s="880"/>
      <c r="BV124" s="880" t="s">
        <v>129</v>
      </c>
      <c r="BW124" s="880"/>
      <c r="BX124" s="880"/>
      <c r="BY124" s="880"/>
      <c r="BZ124" s="880"/>
      <c r="CA124" s="880" t="s">
        <v>129</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129</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15">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129</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129</v>
      </c>
      <c r="DR125" s="891"/>
      <c r="DS125" s="891"/>
      <c r="DT125" s="891"/>
      <c r="DU125" s="891"/>
      <c r="DV125" s="892" t="s">
        <v>129</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4147</v>
      </c>
      <c r="AB126" s="826"/>
      <c r="AC126" s="826"/>
      <c r="AD126" s="826"/>
      <c r="AE126" s="827"/>
      <c r="AF126" s="828" t="s">
        <v>129</v>
      </c>
      <c r="AG126" s="826"/>
      <c r="AH126" s="826"/>
      <c r="AI126" s="826"/>
      <c r="AJ126" s="827"/>
      <c r="AK126" s="828" t="s">
        <v>129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129</v>
      </c>
      <c r="DM126" s="863"/>
      <c r="DN126" s="863"/>
      <c r="DO126" s="863"/>
      <c r="DP126" s="863"/>
      <c r="DQ126" s="863" t="s">
        <v>129</v>
      </c>
      <c r="DR126" s="863"/>
      <c r="DS126" s="863"/>
      <c r="DT126" s="863"/>
      <c r="DU126" s="863"/>
      <c r="DV126" s="840" t="s">
        <v>129</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32930</v>
      </c>
      <c r="AB127" s="826"/>
      <c r="AC127" s="826"/>
      <c r="AD127" s="826"/>
      <c r="AE127" s="827"/>
      <c r="AF127" s="828">
        <v>29485</v>
      </c>
      <c r="AG127" s="826"/>
      <c r="AH127" s="826"/>
      <c r="AI127" s="826"/>
      <c r="AJ127" s="827"/>
      <c r="AK127" s="828">
        <v>24858</v>
      </c>
      <c r="AL127" s="826"/>
      <c r="AM127" s="826"/>
      <c r="AN127" s="826"/>
      <c r="AO127" s="827"/>
      <c r="AP127" s="873">
        <v>0.3</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129</v>
      </c>
      <c r="DM127" s="863"/>
      <c r="DN127" s="863"/>
      <c r="DO127" s="863"/>
      <c r="DP127" s="863"/>
      <c r="DQ127" s="863" t="s">
        <v>129</v>
      </c>
      <c r="DR127" s="863"/>
      <c r="DS127" s="863"/>
      <c r="DT127" s="863"/>
      <c r="DU127" s="863"/>
      <c r="DV127" s="840" t="s">
        <v>129</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187582</v>
      </c>
      <c r="AB128" s="847"/>
      <c r="AC128" s="847"/>
      <c r="AD128" s="847"/>
      <c r="AE128" s="848"/>
      <c r="AF128" s="849">
        <v>170491</v>
      </c>
      <c r="AG128" s="847"/>
      <c r="AH128" s="847"/>
      <c r="AI128" s="847"/>
      <c r="AJ128" s="848"/>
      <c r="AK128" s="849">
        <v>149739</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129</v>
      </c>
      <c r="BG128" s="833"/>
      <c r="BH128" s="833"/>
      <c r="BI128" s="833"/>
      <c r="BJ128" s="833"/>
      <c r="BK128" s="833"/>
      <c r="BL128" s="856"/>
      <c r="BM128" s="832">
        <v>13.25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v>17000</v>
      </c>
      <c r="DH128" s="837"/>
      <c r="DI128" s="837"/>
      <c r="DJ128" s="837"/>
      <c r="DK128" s="837"/>
      <c r="DL128" s="837">
        <v>13600</v>
      </c>
      <c r="DM128" s="837"/>
      <c r="DN128" s="837"/>
      <c r="DO128" s="837"/>
      <c r="DP128" s="837"/>
      <c r="DQ128" s="837">
        <v>10200</v>
      </c>
      <c r="DR128" s="837"/>
      <c r="DS128" s="837"/>
      <c r="DT128" s="837"/>
      <c r="DU128" s="837"/>
      <c r="DV128" s="838">
        <v>0.1</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10266359</v>
      </c>
      <c r="AB129" s="826"/>
      <c r="AC129" s="826"/>
      <c r="AD129" s="826"/>
      <c r="AE129" s="827"/>
      <c r="AF129" s="828">
        <v>10297891</v>
      </c>
      <c r="AG129" s="826"/>
      <c r="AH129" s="826"/>
      <c r="AI129" s="826"/>
      <c r="AJ129" s="827"/>
      <c r="AK129" s="828">
        <v>10548393</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129</v>
      </c>
      <c r="BG129" s="816"/>
      <c r="BH129" s="816"/>
      <c r="BI129" s="816"/>
      <c r="BJ129" s="816"/>
      <c r="BK129" s="816"/>
      <c r="BL129" s="817"/>
      <c r="BM129" s="815">
        <v>18.25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1503902</v>
      </c>
      <c r="AB130" s="826"/>
      <c r="AC130" s="826"/>
      <c r="AD130" s="826"/>
      <c r="AE130" s="827"/>
      <c r="AF130" s="828">
        <v>1471563</v>
      </c>
      <c r="AG130" s="826"/>
      <c r="AH130" s="826"/>
      <c r="AI130" s="826"/>
      <c r="AJ130" s="827"/>
      <c r="AK130" s="828">
        <v>1544777</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15.8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8762457</v>
      </c>
      <c r="AB131" s="809"/>
      <c r="AC131" s="809"/>
      <c r="AD131" s="809"/>
      <c r="AE131" s="810"/>
      <c r="AF131" s="811">
        <v>8826328</v>
      </c>
      <c r="AG131" s="809"/>
      <c r="AH131" s="809"/>
      <c r="AI131" s="809"/>
      <c r="AJ131" s="810"/>
      <c r="AK131" s="811">
        <v>9003616</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15.00122625</v>
      </c>
      <c r="AB132" s="789"/>
      <c r="AC132" s="789"/>
      <c r="AD132" s="789"/>
      <c r="AE132" s="790"/>
      <c r="AF132" s="791">
        <v>15.700504219999999</v>
      </c>
      <c r="AG132" s="789"/>
      <c r="AH132" s="789"/>
      <c r="AI132" s="789"/>
      <c r="AJ132" s="790"/>
      <c r="AK132" s="791">
        <v>16.960341270000001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13.3</v>
      </c>
      <c r="AB133" s="768"/>
      <c r="AC133" s="768"/>
      <c r="AD133" s="768"/>
      <c r="AE133" s="769"/>
      <c r="AF133" s="767">
        <v>14.6</v>
      </c>
      <c r="AG133" s="768"/>
      <c r="AH133" s="768"/>
      <c r="AI133" s="768"/>
      <c r="AJ133" s="769"/>
      <c r="AK133" s="767">
        <v>15.8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iC9TsOPsRGSOO9KTb++oYXwrKpRw3BgyqeBs1ykcMKz0u+40amBFMqVLBvDJmFY8Xe2V/gloje8GznXk6+0RA==" saltValue="DYhOdluTKNmnKc+at/k2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X22" sqref="AX2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WSVLeI9FGXF6vQtpx7DayTU5dmbNyhD1pz2Ec3kdz5VTjvbxm5VUDHuvL9GFnlr7H7uRiZEnbDk5c2N0KYdHA==" saltValue="Xg3cMPjc9OLKcoMzhUxB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bgOQTnlfPHZo2jA6HgMRNUGVBuSHV2RXzfSO2Q+ellbacrw1UVg8PBibveIeQp+yVCaUALt9Rj/9jDQY0GxWA==" saltValue="yhPQdvPwKfvD3wDpP/tT6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509</v>
      </c>
      <c r="AL9" s="1190"/>
      <c r="AM9" s="1190"/>
      <c r="AN9" s="1191"/>
      <c r="AO9" s="314">
        <v>3569118</v>
      </c>
      <c r="AP9" s="314">
        <v>110925</v>
      </c>
      <c r="AQ9" s="315">
        <v>83474</v>
      </c>
      <c r="AR9" s="316">
        <v>32.9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510</v>
      </c>
      <c r="AL10" s="1190"/>
      <c r="AM10" s="1190"/>
      <c r="AN10" s="1191"/>
      <c r="AO10" s="317">
        <v>715480</v>
      </c>
      <c r="AP10" s="317">
        <v>22236</v>
      </c>
      <c r="AQ10" s="318">
        <v>8278</v>
      </c>
      <c r="AR10" s="319">
        <v>168.6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511</v>
      </c>
      <c r="AL11" s="1190"/>
      <c r="AM11" s="1190"/>
      <c r="AN11" s="1191"/>
      <c r="AO11" s="317">
        <v>3878</v>
      </c>
      <c r="AP11" s="317">
        <v>121</v>
      </c>
      <c r="AQ11" s="318">
        <v>1520</v>
      </c>
      <c r="AR11" s="319">
        <v>-92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512</v>
      </c>
      <c r="AL12" s="1190"/>
      <c r="AM12" s="1190"/>
      <c r="AN12" s="1191"/>
      <c r="AO12" s="317" t="s">
        <v>513</v>
      </c>
      <c r="AP12" s="317" t="s">
        <v>513</v>
      </c>
      <c r="AQ12" s="318">
        <v>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514</v>
      </c>
      <c r="AL13" s="1190"/>
      <c r="AM13" s="1190"/>
      <c r="AN13" s="1191"/>
      <c r="AO13" s="317">
        <v>199031</v>
      </c>
      <c r="AP13" s="317">
        <v>6186</v>
      </c>
      <c r="AQ13" s="318">
        <v>2948</v>
      </c>
      <c r="AR13" s="319">
        <v>109.8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515</v>
      </c>
      <c r="AL14" s="1190"/>
      <c r="AM14" s="1190"/>
      <c r="AN14" s="1191"/>
      <c r="AO14" s="317">
        <v>28617</v>
      </c>
      <c r="AP14" s="317">
        <v>889</v>
      </c>
      <c r="AQ14" s="318">
        <v>1798</v>
      </c>
      <c r="AR14" s="319">
        <v>-50.6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516</v>
      </c>
      <c r="AL15" s="1193"/>
      <c r="AM15" s="1193"/>
      <c r="AN15" s="1194"/>
      <c r="AO15" s="317">
        <v>-378772</v>
      </c>
      <c r="AP15" s="317">
        <v>-11772</v>
      </c>
      <c r="AQ15" s="318">
        <v>-6111</v>
      </c>
      <c r="AR15" s="319">
        <v>92.6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4137352</v>
      </c>
      <c r="AP16" s="317">
        <v>128585</v>
      </c>
      <c r="AQ16" s="318">
        <v>91920</v>
      </c>
      <c r="AR16" s="319">
        <v>39.9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521</v>
      </c>
      <c r="AL21" s="1196"/>
      <c r="AM21" s="1196"/>
      <c r="AN21" s="1197"/>
      <c r="AO21" s="330">
        <v>10.72</v>
      </c>
      <c r="AP21" s="331">
        <v>8.52</v>
      </c>
      <c r="AQ21" s="332">
        <v>2.2000000000000002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522</v>
      </c>
      <c r="AL22" s="1196"/>
      <c r="AM22" s="1196"/>
      <c r="AN22" s="1197"/>
      <c r="AO22" s="335">
        <v>96.9</v>
      </c>
      <c r="AP22" s="336">
        <v>97.5</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526</v>
      </c>
      <c r="AL32" s="1179"/>
      <c r="AM32" s="1179"/>
      <c r="AN32" s="1180"/>
      <c r="AO32" s="345">
        <v>2555161</v>
      </c>
      <c r="AP32" s="345">
        <v>79412</v>
      </c>
      <c r="AQ32" s="346">
        <v>52518</v>
      </c>
      <c r="AR32" s="347">
        <v>51.2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527</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528</v>
      </c>
      <c r="AL34" s="1179"/>
      <c r="AM34" s="1179"/>
      <c r="AN34" s="1180"/>
      <c r="AO34" s="345" t="s">
        <v>513</v>
      </c>
      <c r="AP34" s="345" t="s">
        <v>513</v>
      </c>
      <c r="AQ34" s="346">
        <v>24</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529</v>
      </c>
      <c r="AL35" s="1179"/>
      <c r="AM35" s="1179"/>
      <c r="AN35" s="1180"/>
      <c r="AO35" s="345">
        <v>323378</v>
      </c>
      <c r="AP35" s="345">
        <v>10050</v>
      </c>
      <c r="AQ35" s="346">
        <v>18573</v>
      </c>
      <c r="AR35" s="347">
        <v>-45.9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530</v>
      </c>
      <c r="AL36" s="1179"/>
      <c r="AM36" s="1179"/>
      <c r="AN36" s="1180"/>
      <c r="AO36" s="345">
        <v>315198</v>
      </c>
      <c r="AP36" s="345">
        <v>9796</v>
      </c>
      <c r="AQ36" s="346">
        <v>2920</v>
      </c>
      <c r="AR36" s="347">
        <v>235.5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531</v>
      </c>
      <c r="AL37" s="1179"/>
      <c r="AM37" s="1179"/>
      <c r="AN37" s="1180"/>
      <c r="AO37" s="345">
        <v>27823</v>
      </c>
      <c r="AP37" s="345">
        <v>865</v>
      </c>
      <c r="AQ37" s="346">
        <v>483</v>
      </c>
      <c r="AR37" s="347">
        <v>79.099999999999994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532</v>
      </c>
      <c r="AL38" s="1176"/>
      <c r="AM38" s="1176"/>
      <c r="AN38" s="1177"/>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533</v>
      </c>
      <c r="AL39" s="1176"/>
      <c r="AM39" s="1176"/>
      <c r="AN39" s="1177"/>
      <c r="AO39" s="345">
        <v>-149739</v>
      </c>
      <c r="AP39" s="345">
        <v>-4654</v>
      </c>
      <c r="AQ39" s="346">
        <v>-4335</v>
      </c>
      <c r="AR39" s="347">
        <v>7.4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534</v>
      </c>
      <c r="AL40" s="1179"/>
      <c r="AM40" s="1179"/>
      <c r="AN40" s="1180"/>
      <c r="AO40" s="345">
        <v>-1544777</v>
      </c>
      <c r="AP40" s="345">
        <v>-48010</v>
      </c>
      <c r="AQ40" s="346">
        <v>-49481</v>
      </c>
      <c r="AR40" s="347">
        <v>-3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1527044</v>
      </c>
      <c r="AP41" s="345">
        <v>47459</v>
      </c>
      <c r="AQ41" s="346">
        <v>20703</v>
      </c>
      <c r="AR41" s="347">
        <v>129.19999999999999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504</v>
      </c>
      <c r="AN49" s="1186" t="s">
        <v>538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35513278</v>
      </c>
      <c r="AN51" s="367">
        <v>1006840</v>
      </c>
      <c r="AO51" s="368">
        <v>21.9</v>
      </c>
      <c r="AP51" s="369">
        <v>65876</v>
      </c>
      <c r="AQ51" s="370">
        <v>-19.399999999999999</v>
      </c>
      <c r="AR51" s="371">
        <v>41.3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1853012</v>
      </c>
      <c r="AN52" s="375">
        <v>52535</v>
      </c>
      <c r="AO52" s="376">
        <v>-35.6</v>
      </c>
      <c r="AP52" s="377">
        <v>36484</v>
      </c>
      <c r="AQ52" s="378">
        <v>-3.8</v>
      </c>
      <c r="AR52" s="379">
        <v>-31.8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30923811</v>
      </c>
      <c r="AN53" s="367">
        <v>892308</v>
      </c>
      <c r="AO53" s="368">
        <v>-11.4</v>
      </c>
      <c r="AP53" s="369">
        <v>68468</v>
      </c>
      <c r="AQ53" s="370">
        <v>3.9</v>
      </c>
      <c r="AR53" s="371">
        <v>-15.3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2368772</v>
      </c>
      <c r="AN54" s="375">
        <v>68351</v>
      </c>
      <c r="AO54" s="376">
        <v>30.1</v>
      </c>
      <c r="AP54" s="377">
        <v>34140</v>
      </c>
      <c r="AQ54" s="378">
        <v>-6.4</v>
      </c>
      <c r="AR54" s="379">
        <v>36.5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20136814</v>
      </c>
      <c r="AN55" s="367">
        <v>595112</v>
      </c>
      <c r="AO55" s="368">
        <v>-33.299999999999997</v>
      </c>
      <c r="AP55" s="369">
        <v>69729</v>
      </c>
      <c r="AQ55" s="370">
        <v>1.8</v>
      </c>
      <c r="AR55" s="371">
        <v>-35.1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2668132</v>
      </c>
      <c r="AN56" s="375">
        <v>78852</v>
      </c>
      <c r="AO56" s="376">
        <v>15.4</v>
      </c>
      <c r="AP56" s="377">
        <v>38908</v>
      </c>
      <c r="AQ56" s="378">
        <v>14</v>
      </c>
      <c r="AR56" s="379">
        <v>1.4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17750860</v>
      </c>
      <c r="AN57" s="367">
        <v>538280</v>
      </c>
      <c r="AO57" s="368">
        <v>-9.5</v>
      </c>
      <c r="AP57" s="369">
        <v>74581</v>
      </c>
      <c r="AQ57" s="370">
        <v>7</v>
      </c>
      <c r="AR57" s="371">
        <v>-16.5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3199837</v>
      </c>
      <c r="AN58" s="375">
        <v>97032</v>
      </c>
      <c r="AO58" s="376">
        <v>23.1</v>
      </c>
      <c r="AP58" s="377">
        <v>41563</v>
      </c>
      <c r="AQ58" s="378">
        <v>6.8</v>
      </c>
      <c r="AR58" s="379">
        <v>16.3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6390017</v>
      </c>
      <c r="AN59" s="367">
        <v>198596</v>
      </c>
      <c r="AO59" s="368">
        <v>-63.1</v>
      </c>
      <c r="AP59" s="369">
        <v>76347</v>
      </c>
      <c r="AQ59" s="370">
        <v>2.4</v>
      </c>
      <c r="AR59" s="371">
        <v>-65.5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1434185</v>
      </c>
      <c r="AN60" s="375">
        <v>44573</v>
      </c>
      <c r="AO60" s="376">
        <v>-54.1</v>
      </c>
      <c r="AP60" s="377">
        <v>41762</v>
      </c>
      <c r="AQ60" s="378">
        <v>0.5</v>
      </c>
      <c r="AR60" s="379">
        <v>-54.6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22142956</v>
      </c>
      <c r="AN61" s="382">
        <v>646227</v>
      </c>
      <c r="AO61" s="383">
        <v>-19.100000000000001</v>
      </c>
      <c r="AP61" s="384">
        <v>71000</v>
      </c>
      <c r="AQ61" s="385">
        <v>-0.9</v>
      </c>
      <c r="AR61" s="371">
        <v>-18.2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2304788</v>
      </c>
      <c r="AN62" s="375">
        <v>68269</v>
      </c>
      <c r="AO62" s="376">
        <v>-4.2</v>
      </c>
      <c r="AP62" s="377">
        <v>38571</v>
      </c>
      <c r="AQ62" s="378">
        <v>2.2000000000000002</v>
      </c>
      <c r="AR62" s="379">
        <v>-6.4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B/hbDy2wLv313LpuP8qk3sN96dnofZ3kEd2EkOp/vyVOFI+/KUb6seitAnaQ+wriL29Aht1MQyb38gsU2KkyQ==" saltValue="lyX7HNGpPhC2qqSg9DElo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2"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45451pBUMpGxX7e/9JXG0U4w68Y6TsaLQCeY93fNKuuC9d5n2kVOENPUkgUhvH6S3YheCH9L68XspAbzp46d9w==" saltValue="KvP3UZjAzoMDriAMNtqn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KQUq+OylcKfWJH594toWsWb41Shbi4U58fqjGBcC1L0byMhkFemU0n/0e+RGNqOKsDTwYmFh7L4wZgTluLCJlw==" saltValue="TFLpei5cbqyWQAcjIJm/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election activeCell="G49" sqref="G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69.680000000000007</v>
      </c>
      <c r="G47" s="12">
        <v>71.849999999999994</v>
      </c>
      <c r="H47" s="12">
        <v>44.95</v>
      </c>
      <c r="I47" s="12">
        <v>57.01</v>
      </c>
      <c r="J47" s="13">
        <v>59.7</v>
      </c>
    </row>
    <row r="48" spans="2:10" ht="57.75" customHeight="1" x14ac:dyDescent="0.15">
      <c r="B48" s="14"/>
      <c r="C48" s="1202" t="s">
        <v>4</v>
      </c>
      <c r="D48" s="1202"/>
      <c r="E48" s="1203"/>
      <c r="F48" s="15">
        <v>55.74</v>
      </c>
      <c r="G48" s="16">
        <v>5.52</v>
      </c>
      <c r="H48" s="16">
        <v>10.24</v>
      </c>
      <c r="I48" s="16">
        <v>8.17</v>
      </c>
      <c r="J48" s="17">
        <v>4.66</v>
      </c>
    </row>
    <row r="49" spans="2:10" ht="57.75" customHeight="1" thickBot="1" x14ac:dyDescent="0.2">
      <c r="B49" s="18"/>
      <c r="C49" s="1204" t="s">
        <v>5</v>
      </c>
      <c r="D49" s="1204"/>
      <c r="E49" s="1205"/>
      <c r="F49" s="19">
        <v>42.65</v>
      </c>
      <c r="G49" s="20" t="s">
        <v>559</v>
      </c>
      <c r="H49" s="20" t="s">
        <v>560</v>
      </c>
      <c r="I49" s="20">
        <v>10.42</v>
      </c>
      <c r="J49" s="21">
        <v>37.119999999999997</v>
      </c>
    </row>
    <row r="50" spans="2:10" ht="13.5" customHeight="1" x14ac:dyDescent="0.15"/>
  </sheetData>
  <sheetProtection algorithmName="SHA-512" hashValue="5GuJLmH5ZENSZXDkPqeAZXtJ5bM2Dw/lSUWEYcpReL4zErZcJskGfLA8LI85FWoK37Ym4lS/JyvzvNF4bK5d/A==" saltValue="j9nA3lS7t/SmfptLVqi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洞口　雄紀</cp:lastModifiedBy>
  <cp:lastPrinted>2022-03-24T01:38:49Z</cp:lastPrinted>
  <dcterms:created xsi:type="dcterms:W3CDTF">2022-02-02T03:31:24Z</dcterms:created>
  <dcterms:modified xsi:type="dcterms:W3CDTF">2022-03-26T03:35:19Z</dcterms:modified>
  <cp:category/>
</cp:coreProperties>
</file>