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150" windowWidth="15300" windowHeight="3975" activeTab="0"/>
  </bookViews>
  <sheets>
    <sheet name="18" sheetId="1" r:id="rId1"/>
    <sheet name="19" sheetId="2" r:id="rId2"/>
    <sheet name="20" sheetId="3" r:id="rId3"/>
    <sheet name="21" sheetId="4" r:id="rId4"/>
    <sheet name="22" sheetId="5" r:id="rId5"/>
    <sheet name="23・24・25" sheetId="6" r:id="rId6"/>
    <sheet name="26・27・28" sheetId="7" r:id="rId7"/>
    <sheet name="29・30" sheetId="8" r:id="rId8"/>
    <sheet name="31" sheetId="9" r:id="rId9"/>
    <sheet name="32" sheetId="10" r:id="rId10"/>
    <sheet name="33" sheetId="11" r:id="rId11"/>
  </sheets>
  <definedNames>
    <definedName name="_xlnm.Print_Area" localSheetId="0">'18'!$A$1:$Y$50</definedName>
    <definedName name="_xlnm.Print_Area" localSheetId="2">'20'!$A$1:$AX$57</definedName>
    <definedName name="_xlnm.Print_Area" localSheetId="3">'21'!$O$1:$AA$66</definedName>
    <definedName name="_xlnm.Print_Area" localSheetId="4">'22'!$B$1:$V$78</definedName>
    <definedName name="_xlnm.Print_Area" localSheetId="5">'23・24・25'!$A$1:$S$57</definedName>
    <definedName name="_xlnm.Print_Area" localSheetId="6">'26・27・28'!$A$1:$U$52</definedName>
    <definedName name="_xlnm.Print_Area" localSheetId="7">'29・30'!$A$1:$G$70</definedName>
    <definedName name="_xlnm.Print_Area" localSheetId="8">'31'!$A$1:$I$45</definedName>
    <definedName name="_xlnm.Print_Area" localSheetId="9">'32'!$AJ$1:$AZ$57</definedName>
  </definedNames>
  <calcPr fullCalcOnLoad="1" fullPrecision="0"/>
</workbook>
</file>

<file path=xl/sharedStrings.xml><?xml version="1.0" encoding="utf-8"?>
<sst xmlns="http://schemas.openxmlformats.org/spreadsheetml/2006/main" count="1806" uniqueCount="514">
  <si>
    <t>総　　　　　　　　　　数</t>
  </si>
  <si>
    <t>人 　　　口</t>
  </si>
  <si>
    <t>世帯数</t>
  </si>
  <si>
    <t>計</t>
  </si>
  <si>
    <t>男</t>
  </si>
  <si>
    <t>女</t>
  </si>
  <si>
    <t>鵜住居出張所管内</t>
  </si>
  <si>
    <t>栗橋出張所管内</t>
  </si>
  <si>
    <t>人         口</t>
  </si>
  <si>
    <t>人 　　　　口</t>
  </si>
  <si>
    <t>世 帯 数</t>
  </si>
  <si>
    <t>人       口</t>
  </si>
  <si>
    <t>唐丹出張所管内</t>
  </si>
  <si>
    <t>人 　　口</t>
  </si>
  <si>
    <t>人口</t>
  </si>
  <si>
    <t>人口密度　　(人/k㎡)</t>
  </si>
  <si>
    <t>人口の　　増  減</t>
  </si>
  <si>
    <t>総　数</t>
  </si>
  <si>
    <t>(0～14歳）</t>
  </si>
  <si>
    <t>（15～64歳）</t>
  </si>
  <si>
    <t>(65歳以上）</t>
  </si>
  <si>
    <t xml:space="preserve">      -</t>
  </si>
  <si>
    <t xml:space="preserve">     -</t>
  </si>
  <si>
    <t>年齢不詳</t>
  </si>
  <si>
    <t>総　　数</t>
  </si>
  <si>
    <t>年　齢</t>
  </si>
  <si>
    <t xml:space="preserve">  5～ 9歳</t>
  </si>
  <si>
    <t xml:space="preserve"> 10～14歳</t>
  </si>
  <si>
    <t xml:space="preserve"> 15～19歳</t>
  </si>
  <si>
    <t xml:space="preserve"> 20～24歳</t>
  </si>
  <si>
    <t xml:space="preserve"> 25～29歳</t>
  </si>
  <si>
    <t xml:space="preserve"> 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</si>
  <si>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</si>
  <si>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</si>
  <si>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</si>
  <si>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</si>
  <si>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</si>
  <si>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</si>
  <si>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</si>
  <si>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</si>
  <si>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</si>
  <si>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</si>
  <si>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</si>
  <si>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</si>
  <si>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</si>
  <si>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19  産業（大分類）、年齢（５歳階級）男女別１５歳以上就業者数＜平成７年＞</t>
  </si>
  <si>
    <t>総      数</t>
  </si>
  <si>
    <t>20～24</t>
  </si>
  <si>
    <t>25～29</t>
  </si>
  <si>
    <t>30～34</t>
  </si>
  <si>
    <t>平成７年　総数</t>
  </si>
  <si>
    <t>総  数</t>
  </si>
  <si>
    <t>雇用者</t>
  </si>
  <si>
    <t>役  員</t>
  </si>
  <si>
    <t>第１次産業</t>
  </si>
  <si>
    <t>第３次産業</t>
  </si>
  <si>
    <t>分類不能の産業</t>
  </si>
  <si>
    <t>（単位：人）</t>
  </si>
  <si>
    <t>年　　別</t>
  </si>
  <si>
    <t>労　　　働　　　力　　　人　　　口</t>
  </si>
  <si>
    <t>就　　　業　　　者</t>
  </si>
  <si>
    <t>家  事</t>
  </si>
  <si>
    <t>通  学</t>
  </si>
  <si>
    <t>その他</t>
  </si>
  <si>
    <t>主に仕事</t>
  </si>
  <si>
    <t>通学のかたわら仕事</t>
  </si>
  <si>
    <t>休業者</t>
  </si>
  <si>
    <t xml:space="preserve">  平成2年  総  数　</t>
  </si>
  <si>
    <t>(単位：世帯、人）</t>
  </si>
  <si>
    <t>総　　　数</t>
  </si>
  <si>
    <t>施設等の世帯</t>
  </si>
  <si>
    <t>世帯人員</t>
  </si>
  <si>
    <t>世                帯　　　　　　　　数</t>
  </si>
  <si>
    <t>総 数</t>
  </si>
  <si>
    <t>6人</t>
  </si>
  <si>
    <t>7人</t>
  </si>
  <si>
    <t>総    数</t>
  </si>
  <si>
    <t>そ の 他</t>
  </si>
  <si>
    <t>（別             掲）</t>
  </si>
  <si>
    <t xml:space="preserve">    -</t>
  </si>
  <si>
    <t>一　　　　　　　　般　　　　　　　　世　　　　　　　　帯</t>
  </si>
  <si>
    <t>Ａ　　　　　　　親　　　　　　　族　　　　　　　世　　　　　　　帯</t>
  </si>
  <si>
    <t>親族人員</t>
  </si>
  <si>
    <t>区         分</t>
  </si>
  <si>
    <t>住宅の建て方</t>
  </si>
  <si>
    <t>就業者および通学者数</t>
  </si>
  <si>
    <t>昭和60年</t>
  </si>
  <si>
    <t>就業者</t>
  </si>
  <si>
    <t>通学者</t>
  </si>
  <si>
    <t>従業地・通学地常住市町村</t>
  </si>
  <si>
    <t>当地で従業・通学の者</t>
  </si>
  <si>
    <t>（単位：人）</t>
  </si>
  <si>
    <t>産　　業（大分類）</t>
  </si>
  <si>
    <t>総   数</t>
  </si>
  <si>
    <t>年 齢 別</t>
  </si>
  <si>
    <t>常住地による人口（夜間人口）</t>
  </si>
  <si>
    <t>常住地による就業者数</t>
  </si>
  <si>
    <t>総数</t>
  </si>
  <si>
    <t>他県で従業</t>
  </si>
  <si>
    <t xml:space="preserve">  -</t>
  </si>
  <si>
    <t xml:space="preserve">全体人口(人）  </t>
  </si>
  <si>
    <t>人口(％)</t>
  </si>
  <si>
    <t>総  数</t>
  </si>
  <si>
    <t>（単位：人）</t>
  </si>
  <si>
    <t>年次 ・産業別 ・男女別</t>
  </si>
  <si>
    <t>15～19歳</t>
  </si>
  <si>
    <t>　農業</t>
  </si>
  <si>
    <t>　林業</t>
  </si>
  <si>
    <t>　漁業</t>
  </si>
  <si>
    <t>　鉱業</t>
  </si>
  <si>
    <t>　電気・ガス・熱供給・水道業</t>
  </si>
  <si>
    <t>　運輸 ・通信業</t>
  </si>
  <si>
    <t>　卸売 ・小売業、飲食店</t>
  </si>
  <si>
    <t>　金融 ・保険業</t>
  </si>
  <si>
    <t>　不動産業</t>
  </si>
  <si>
    <t>　サービス業</t>
  </si>
  <si>
    <t>　公務（他に分類されないもの）</t>
  </si>
  <si>
    <t>　分類不能の産業</t>
  </si>
  <si>
    <t xml:space="preserve">   農業</t>
  </si>
  <si>
    <t xml:space="preserve">   林業</t>
  </si>
  <si>
    <t xml:space="preserve">   漁業</t>
  </si>
  <si>
    <t>第２次産業</t>
  </si>
  <si>
    <t xml:space="preserve">   鉱業</t>
  </si>
  <si>
    <t xml:space="preserve">   建設業</t>
  </si>
  <si>
    <t xml:space="preserve">   製造業</t>
  </si>
  <si>
    <t xml:space="preserve">   運輸・通信業</t>
  </si>
  <si>
    <t xml:space="preserve">   卸売･小売業､飲食店</t>
  </si>
  <si>
    <t xml:space="preserve">   金融・保険業</t>
  </si>
  <si>
    <t xml:space="preserve">   不動産業</t>
  </si>
  <si>
    <t xml:space="preserve">   サービス業</t>
  </si>
  <si>
    <t xml:space="preserve">   公務(他に分類されないもの)</t>
  </si>
  <si>
    <t>男</t>
  </si>
  <si>
    <t>非　労　働　力　人　口</t>
  </si>
  <si>
    <t>8人</t>
  </si>
  <si>
    <t>9人</t>
  </si>
  <si>
    <t>10人以上</t>
  </si>
  <si>
    <t>-</t>
  </si>
  <si>
    <t>自衛隊営舎内居住者</t>
  </si>
  <si>
    <t>矯正施設の入所者</t>
  </si>
  <si>
    <t>会社などの独身寮の単身者</t>
  </si>
  <si>
    <t>-</t>
  </si>
  <si>
    <t xml:space="preserve">  平成7年  総  数　</t>
  </si>
  <si>
    <t>一般世帯</t>
  </si>
  <si>
    <t>区       分</t>
  </si>
  <si>
    <t>夫婦     のみの  世帯</t>
  </si>
  <si>
    <t xml:space="preserve"> Ｃ　単独世帯</t>
  </si>
  <si>
    <t xml:space="preserve"> Ｂ 非親族世帯</t>
  </si>
  <si>
    <t>1世帯   当たり   人員</t>
  </si>
  <si>
    <t>1世帯   当たり   室数</t>
  </si>
  <si>
    <t>1人      当たり 　室数</t>
  </si>
  <si>
    <t>1人      当たり   延べ     面積（㎡）</t>
  </si>
  <si>
    <t>1人      当たり   延べ     面積   （㎡）</t>
  </si>
  <si>
    <t>1世帯   当たり   延べ     面積  （㎡）</t>
  </si>
  <si>
    <t>夫婦と  子供からなる　　世帯</t>
  </si>
  <si>
    <t>男親と  子供からなる　　世帯</t>
  </si>
  <si>
    <t>女親と  子供からなる　　世帯</t>
  </si>
  <si>
    <t>夫婦と  両親からなる　　世帯</t>
  </si>
  <si>
    <t>夫婦・   子供と  両親からなる　　世帯</t>
  </si>
  <si>
    <t>夫婦･子供と他の親族（親を含まない)から　なる　　　　世帯</t>
  </si>
  <si>
    <t>（単位：人）</t>
  </si>
  <si>
    <t>自宅以外の当地で従業</t>
  </si>
  <si>
    <t>従業地による就業者数</t>
  </si>
  <si>
    <t xml:space="preserve">   15歳未満</t>
  </si>
  <si>
    <t xml:space="preserve">   15～19歳</t>
  </si>
  <si>
    <t>自宅で   従業</t>
  </si>
  <si>
    <t>自宅外の   当市で       従業・通学</t>
  </si>
  <si>
    <t>県内他市    町村で        従業・通学</t>
  </si>
  <si>
    <t>他県で        従業・通学</t>
  </si>
  <si>
    <t>自宅外の     当市で従業</t>
  </si>
  <si>
    <t>県内他市     町村で従業</t>
  </si>
  <si>
    <t>県内他市町村に     常住</t>
  </si>
  <si>
    <t>他県に     常住</t>
  </si>
  <si>
    <t>県内他市町村に    常住</t>
  </si>
  <si>
    <t xml:space="preserve"> 全体面積 　　(k㎡)</t>
  </si>
  <si>
    <t>従業も通学もして     いない</t>
  </si>
  <si>
    <t>本庁、中妻     ・小佐野出張所管内</t>
  </si>
  <si>
    <t>一世帯   あたり   人口</t>
  </si>
  <si>
    <t>人口の　　        増  減</t>
  </si>
  <si>
    <t xml:space="preserve"> - </t>
  </si>
  <si>
    <t>1世帯当たり人員</t>
  </si>
  <si>
    <t>1世帯当たり   親族人員</t>
  </si>
  <si>
    <t xml:space="preserve">　　　３～５階　　 </t>
  </si>
  <si>
    <t xml:space="preserve"> 平成 2年 </t>
  </si>
  <si>
    <t xml:space="preserve">                                                                                 一　　　　　般　　       　　世　　　　　帯</t>
  </si>
  <si>
    <t>昭和5年</t>
  </si>
  <si>
    <t>平成2年</t>
  </si>
  <si>
    <t>世帯数</t>
  </si>
  <si>
    <t>世帯数</t>
  </si>
  <si>
    <t>大正9年</t>
  </si>
  <si>
    <t>昭和5年</t>
  </si>
  <si>
    <t>平成2年</t>
  </si>
  <si>
    <t xml:space="preserve">     …</t>
  </si>
  <si>
    <t xml:space="preserve">    …</t>
  </si>
  <si>
    <t>地区別　 　　年  別</t>
  </si>
  <si>
    <t>地区別　　年  別</t>
  </si>
  <si>
    <t>生産年齢人口</t>
  </si>
  <si>
    <t xml:space="preserve">老年人口    </t>
  </si>
  <si>
    <t xml:space="preserve">       - </t>
  </si>
  <si>
    <t>昭和６０年</t>
  </si>
  <si>
    <t>平成２年</t>
  </si>
  <si>
    <t>平成７年</t>
  </si>
  <si>
    <t xml:space="preserve"> - </t>
  </si>
  <si>
    <t>100歳以上</t>
  </si>
  <si>
    <t xml:space="preserve"> - </t>
  </si>
  <si>
    <t xml:space="preserve">  0～ 4歳</t>
  </si>
  <si>
    <t>35～39</t>
  </si>
  <si>
    <t>40～44</t>
  </si>
  <si>
    <t>45～49</t>
  </si>
  <si>
    <t>50～54</t>
  </si>
  <si>
    <t>55～59</t>
  </si>
  <si>
    <t>60～64</t>
  </si>
  <si>
    <t>65歳以上</t>
  </si>
  <si>
    <t xml:space="preserve">          - </t>
  </si>
  <si>
    <t>　建設業</t>
  </si>
  <si>
    <t>　製造業</t>
  </si>
  <si>
    <t>雇人のない業主</t>
  </si>
  <si>
    <t>家族　　　従業者</t>
  </si>
  <si>
    <t>年       　次　　　　　　　　　　　　男女別・産業別</t>
  </si>
  <si>
    <t>女</t>
  </si>
  <si>
    <t>第２次産業</t>
  </si>
  <si>
    <t>雇人のある業主</t>
  </si>
  <si>
    <t xml:space="preserve">   電気･ガス･熱供給･水道業</t>
  </si>
  <si>
    <t>完全       失業者</t>
  </si>
  <si>
    <t>家事の    　　　ほか仕事</t>
  </si>
  <si>
    <t xml:space="preserve">年    別 </t>
  </si>
  <si>
    <t>1人</t>
  </si>
  <si>
    <t>2人</t>
  </si>
  <si>
    <t>3人</t>
  </si>
  <si>
    <t>4人</t>
  </si>
  <si>
    <t>5人</t>
  </si>
  <si>
    <t>社会施設の入所者</t>
  </si>
  <si>
    <t>間借り･下宿などの単身者</t>
  </si>
  <si>
    <t>世帯人員</t>
  </si>
  <si>
    <t>世帯数</t>
  </si>
  <si>
    <t>寮･寄宿舎の学生･生徒</t>
  </si>
  <si>
    <t xml:space="preserve">年    別 </t>
  </si>
  <si>
    <t xml:space="preserve"> 昭和60年 </t>
  </si>
  <si>
    <t>昭和60年  総  数　</t>
  </si>
  <si>
    <t>Ⅰ      核　  家　  族　  世　  帯</t>
  </si>
  <si>
    <t>　住宅に住む一般世帯</t>
  </si>
  <si>
    <t xml:space="preserve">　一戸建 </t>
  </si>
  <si>
    <t xml:space="preserve">　長屋建 </t>
  </si>
  <si>
    <t>　　主世帯</t>
  </si>
  <si>
    <t xml:space="preserve">　共同住宅 </t>
  </si>
  <si>
    <t xml:space="preserve">　　　持ち家       </t>
  </si>
  <si>
    <t xml:space="preserve">　　　民営の借家  </t>
  </si>
  <si>
    <t xml:space="preserve">　　　６階以上    </t>
  </si>
  <si>
    <t xml:space="preserve">　　　給与住宅    </t>
  </si>
  <si>
    <t xml:space="preserve">　その他 </t>
  </si>
  <si>
    <t>　　間借り</t>
  </si>
  <si>
    <t>　住宅以外に住む一般世帯</t>
  </si>
  <si>
    <t xml:space="preserve">        - </t>
  </si>
  <si>
    <t xml:space="preserve">        - </t>
  </si>
  <si>
    <t xml:space="preserve">総   数 </t>
  </si>
  <si>
    <t>　　　　 公営･公団･公社の借家</t>
  </si>
  <si>
    <t>1世帯　当たり延べ  面積（㎡）</t>
  </si>
  <si>
    <t>住宅に  住む主  世帯数</t>
  </si>
  <si>
    <t>住宅に  住む     主世帯  人員</t>
  </si>
  <si>
    <t>他に分類されない  親族　　世帯</t>
  </si>
  <si>
    <t>兄弟姉妹のみから  なる　　世帯</t>
  </si>
  <si>
    <t>Ⅱ　　  　　そ　　　　の　　　　他　　　　の　　　　親　　　　族　　　　世　　　　帯</t>
  </si>
  <si>
    <t>夫婦･子供･親と他の親族からなる  世帯</t>
  </si>
  <si>
    <t>夫婦と他の親族（親･子供を含まない)からなる世帯</t>
  </si>
  <si>
    <t>　　　１・２階　　</t>
  </si>
  <si>
    <t>総   数</t>
  </si>
  <si>
    <t>常住市町村従業地、通学地</t>
  </si>
  <si>
    <t xml:space="preserve">         - </t>
  </si>
  <si>
    <t>当地に常住する者</t>
  </si>
  <si>
    <t xml:space="preserve">       盛岡市</t>
  </si>
  <si>
    <t xml:space="preserve">       宮古市</t>
  </si>
  <si>
    <t xml:space="preserve">       大船渡市</t>
  </si>
  <si>
    <t xml:space="preserve">       遠野市</t>
  </si>
  <si>
    <t xml:space="preserve">       三陸町</t>
  </si>
  <si>
    <t xml:space="preserve">       大槌町</t>
  </si>
  <si>
    <t xml:space="preserve">       山田町</t>
  </si>
  <si>
    <t xml:space="preserve">       その他の市町村</t>
  </si>
  <si>
    <t xml:space="preserve">       北海道</t>
  </si>
  <si>
    <t xml:space="preserve">       青森県</t>
  </si>
  <si>
    <t xml:space="preserve">       宮城県</t>
  </si>
  <si>
    <t xml:space="preserve">       東京都</t>
  </si>
  <si>
    <t xml:space="preserve">       その他の都道府県</t>
  </si>
  <si>
    <t>当地で従業・通学</t>
  </si>
  <si>
    <t>県内他市町村で従業・通学</t>
  </si>
  <si>
    <t>他県で従業・通学</t>
  </si>
  <si>
    <t>当地に常住</t>
  </si>
  <si>
    <t>県内他市町村に常住</t>
  </si>
  <si>
    <t xml:space="preserve">       宮古市</t>
  </si>
  <si>
    <t xml:space="preserve">       大船渡市</t>
  </si>
  <si>
    <t xml:space="preserve">       遠野市</t>
  </si>
  <si>
    <t xml:space="preserve">       陸前高田市</t>
  </si>
  <si>
    <t xml:space="preserve">       住田町</t>
  </si>
  <si>
    <t xml:space="preserve">       三陸町</t>
  </si>
  <si>
    <t xml:space="preserve">       大槌町</t>
  </si>
  <si>
    <t xml:space="preserve">       宮守村</t>
  </si>
  <si>
    <t xml:space="preserve">       田老町</t>
  </si>
  <si>
    <t xml:space="preserve">       山田町</t>
  </si>
  <si>
    <t xml:space="preserve">   　　その他の市町村</t>
  </si>
  <si>
    <t>他県に常住</t>
  </si>
  <si>
    <t xml:space="preserve">       福島県</t>
  </si>
  <si>
    <t>常住地による就業者数</t>
  </si>
  <si>
    <t>従業地による就業者数</t>
  </si>
  <si>
    <t>農業</t>
  </si>
  <si>
    <t>林業</t>
  </si>
  <si>
    <t>漁業</t>
  </si>
  <si>
    <t>鉱業</t>
  </si>
  <si>
    <t>建設業</t>
  </si>
  <si>
    <t>製造業</t>
  </si>
  <si>
    <t>総　　　数</t>
  </si>
  <si>
    <t>電気･ガス･熱供給･水道業</t>
  </si>
  <si>
    <t>従業地･通学地による人口(昼間人口)</t>
  </si>
  <si>
    <t xml:space="preserve">          - </t>
  </si>
  <si>
    <t xml:space="preserve">   20～24</t>
  </si>
  <si>
    <t xml:space="preserve">   25～29</t>
  </si>
  <si>
    <t xml:space="preserve">   30～34</t>
  </si>
  <si>
    <t xml:space="preserve">   35～39</t>
  </si>
  <si>
    <t xml:space="preserve">   40～44</t>
  </si>
  <si>
    <t xml:space="preserve">   45～49</t>
  </si>
  <si>
    <t xml:space="preserve">   50～54</t>
  </si>
  <si>
    <t xml:space="preserve">   55～59</t>
  </si>
  <si>
    <t xml:space="preserve">   60～64</t>
  </si>
  <si>
    <t xml:space="preserve">   65～69</t>
  </si>
  <si>
    <t xml:space="preserve">   70～74</t>
  </si>
  <si>
    <t xml:space="preserve">   75～79</t>
  </si>
  <si>
    <t xml:space="preserve">   80歳以上</t>
  </si>
  <si>
    <t>（注）労働力状態「不詳」を含む。</t>
  </si>
  <si>
    <t>25  住居の種類、住宅の所有の関係　＜平成７年＞</t>
  </si>
  <si>
    <t>26  住宅の建て方（６区分）別住宅に住む主世帯　＜平成７年＞</t>
  </si>
  <si>
    <t>年    　別</t>
  </si>
  <si>
    <t>人    口　　　　(人)</t>
  </si>
  <si>
    <t>面    積　　　　(k㎡)</t>
  </si>
  <si>
    <t>1k㎡当り　　人口密度</t>
  </si>
  <si>
    <t>全体に占める割合</t>
  </si>
  <si>
    <t xml:space="preserve">  昭和60年 </t>
  </si>
  <si>
    <t>総  　数</t>
  </si>
  <si>
    <t xml:space="preserve">            男</t>
  </si>
  <si>
    <t xml:space="preserve">            女　　</t>
  </si>
  <si>
    <t>平成１２年</t>
  </si>
  <si>
    <t>年齢階級</t>
  </si>
  <si>
    <t>総　　数</t>
  </si>
  <si>
    <t>年少人口</t>
  </si>
  <si>
    <t xml:space="preserve">  0～ 4歳</t>
  </si>
  <si>
    <t xml:space="preserve">   5～ 9</t>
  </si>
  <si>
    <t xml:space="preserve">  10～14</t>
  </si>
  <si>
    <t xml:space="preserve"> 15～19歳</t>
  </si>
  <si>
    <t xml:space="preserve">  20～24 　</t>
  </si>
  <si>
    <t xml:space="preserve">  25～29    </t>
  </si>
  <si>
    <t xml:space="preserve">  30～34       </t>
  </si>
  <si>
    <t xml:space="preserve">  35～39    </t>
  </si>
  <si>
    <t xml:space="preserve">  40～44   </t>
  </si>
  <si>
    <t xml:space="preserve">  45～49    </t>
  </si>
  <si>
    <t xml:space="preserve">  50～54    </t>
  </si>
  <si>
    <t xml:space="preserve">  55～59    </t>
  </si>
  <si>
    <t xml:space="preserve">  60～64    </t>
  </si>
  <si>
    <t xml:space="preserve">  65～69歳 </t>
  </si>
  <si>
    <t xml:space="preserve">  70～74    </t>
  </si>
  <si>
    <t xml:space="preserve">  75～79    </t>
  </si>
  <si>
    <t xml:space="preserve">  80～84    </t>
  </si>
  <si>
    <t xml:space="preserve">  85～89    </t>
  </si>
  <si>
    <t xml:space="preserve">  90～94    </t>
  </si>
  <si>
    <t xml:space="preserve">  95～99    </t>
  </si>
  <si>
    <t xml:space="preserve"> 100～        </t>
  </si>
  <si>
    <t xml:space="preserve">       -</t>
  </si>
  <si>
    <t xml:space="preserve">       -</t>
  </si>
  <si>
    <t>平成１２年</t>
  </si>
  <si>
    <t>平成１２年</t>
  </si>
  <si>
    <t xml:space="preserve">       -</t>
  </si>
  <si>
    <t xml:space="preserve">    12年</t>
  </si>
  <si>
    <t>-</t>
  </si>
  <si>
    <t>夫婦と  ひとり親からなる　　世帯</t>
  </si>
  <si>
    <t>夫婦・   子供と  ひとり親からなる　　世帯</t>
  </si>
  <si>
    <t>夫婦・親と他の親族（子供を含まない)からなる　　　　世帯</t>
  </si>
  <si>
    <t>1世帯　当たり延べ面積（㎡）</t>
  </si>
  <si>
    <t>1世帯当たり   延べ面積  （㎡）</t>
  </si>
  <si>
    <t>　　１・２階建　　</t>
  </si>
  <si>
    <t xml:space="preserve">　　３～５　　 </t>
  </si>
  <si>
    <t xml:space="preserve">　　６階建以上    </t>
  </si>
  <si>
    <t>　 建物全体の階数</t>
  </si>
  <si>
    <t>住宅に住む     主世帯人員</t>
  </si>
  <si>
    <t xml:space="preserve">  　　12年</t>
  </si>
  <si>
    <t>　　て推定した。</t>
  </si>
  <si>
    <t>面積(％)</t>
  </si>
  <si>
    <t xml:space="preserve">  平成12年 総  数　</t>
  </si>
  <si>
    <t>　平成１２年</t>
  </si>
  <si>
    <t>平成７年</t>
  </si>
  <si>
    <t>31  常住地または従業地・通学地による年齢（５歳階級）､男女別人口および１５歳　以上就業者数　＜平成７年＞</t>
  </si>
  <si>
    <t xml:space="preserve">       花巻市</t>
  </si>
  <si>
    <t xml:space="preserve">       青森県</t>
  </si>
  <si>
    <t xml:space="preserve">       高知県</t>
  </si>
  <si>
    <t xml:space="preserve">       北上市</t>
  </si>
  <si>
    <t xml:space="preserve">       陸前高田市</t>
  </si>
  <si>
    <t xml:space="preserve">       宮守村</t>
  </si>
  <si>
    <t xml:space="preserve">  　  　　…</t>
  </si>
  <si>
    <t xml:space="preserve">  　  　　…</t>
  </si>
  <si>
    <t xml:space="preserve">        -</t>
  </si>
  <si>
    <t>常雇</t>
  </si>
  <si>
    <t>臨時雇</t>
  </si>
  <si>
    <t>-</t>
  </si>
  <si>
    <t>計</t>
  </si>
  <si>
    <t>18  地域別人口及び世帯の推移</t>
  </si>
  <si>
    <t>（注）松倉社宅については、昭和５５年以前は本庁・中妻・小佐野出張所管内に、昭和６０年以降は甲子出　張所管内に含む。（所管区域上は平成３年１２月に、小佐野出張所から甲子出張所に編入）</t>
  </si>
  <si>
    <t>19  年齢５歳階級別、男女別人口</t>
  </si>
  <si>
    <t>20  年齢各歳別、男女別人口</t>
  </si>
  <si>
    <t>22  産業（大分類）、従業上の地位及び男女別１５歳以上就業者数</t>
  </si>
  <si>
    <t>23  労働力状態</t>
  </si>
  <si>
    <t>24  世帯の種類、世帯人員（10区分）別世帯数及び世帯人員</t>
  </si>
  <si>
    <t>25  施設等の世帯の種類別、世帯数及び世帯人員</t>
  </si>
  <si>
    <t>（注）総数には「不詳」を含む。</t>
  </si>
  <si>
    <t>29  常住地による従業地、通学地別１５歳以上就業者数及び通学者数</t>
  </si>
  <si>
    <t>30  従業地、通学地による常住地別15歳以上就業者数及び通学者数</t>
  </si>
  <si>
    <t>33  人口集中地区人口、面積及び人口密度</t>
  </si>
  <si>
    <t>うち県内他市町村に常住</t>
  </si>
  <si>
    <t>家庭   内職者</t>
  </si>
  <si>
    <t>-</t>
  </si>
  <si>
    <t>業者数　＜平成12年＞</t>
  </si>
  <si>
    <t>32  常住地又は従業地・通学地による年齢（５歳階級）､男女別人口及び１５歳以上就</t>
  </si>
  <si>
    <t>　平成１７年</t>
  </si>
  <si>
    <t xml:space="preserve">   漁業</t>
  </si>
  <si>
    <t xml:space="preserve">   情報通信業</t>
  </si>
  <si>
    <t xml:space="preserve">   運輸業</t>
  </si>
  <si>
    <t xml:space="preserve">   卸売・小売業</t>
  </si>
  <si>
    <t xml:space="preserve">   金融・保険業</t>
  </si>
  <si>
    <t xml:space="preserve">   製造業</t>
  </si>
  <si>
    <t>平成１７年</t>
  </si>
  <si>
    <t>平成１７年</t>
  </si>
  <si>
    <t>21  産業（大分類）、年齢（５歳階級）、男女別１５歳以上就業者数＜平成17年＞</t>
  </si>
  <si>
    <t>　林業</t>
  </si>
  <si>
    <t>　鉱業</t>
  </si>
  <si>
    <t>　漁業</t>
  </si>
  <si>
    <t>　建設業</t>
  </si>
  <si>
    <t>平成17年　総数</t>
  </si>
  <si>
    <t xml:space="preserve">  情報通信業</t>
  </si>
  <si>
    <t xml:space="preserve">  運輸業</t>
  </si>
  <si>
    <t xml:space="preserve">  卸売・小売業</t>
  </si>
  <si>
    <t xml:space="preserve">  金融・保険業</t>
  </si>
  <si>
    <t xml:space="preserve">  公務(他に分類されないもの)</t>
  </si>
  <si>
    <t>　農業</t>
  </si>
  <si>
    <t>(注）全体面積は、一部境界未定のため平成7年は総務庁統計局、平成12,17年は総務省統計局におい</t>
  </si>
  <si>
    <t xml:space="preserve">  平成 7年</t>
  </si>
  <si>
    <t xml:space="preserve">  　　17年</t>
  </si>
  <si>
    <t>　不動産業</t>
  </si>
  <si>
    <t>　飲食店・宿泊業</t>
  </si>
  <si>
    <t>　医療・福祉</t>
  </si>
  <si>
    <t>　教育・学習支援業</t>
  </si>
  <si>
    <t>　複合サービス事業</t>
  </si>
  <si>
    <t>　サービス業(他に分類されないもの)</t>
  </si>
  <si>
    <t>　分類不能の産業</t>
  </si>
  <si>
    <t>　農業</t>
  </si>
  <si>
    <t>　林業</t>
  </si>
  <si>
    <t>　鉱業</t>
  </si>
  <si>
    <t>　建設業</t>
  </si>
  <si>
    <t>　製造業</t>
  </si>
  <si>
    <t xml:space="preserve">  電気･ガス･熱供給･水道業</t>
  </si>
  <si>
    <t>　農業</t>
  </si>
  <si>
    <t>　林業</t>
  </si>
  <si>
    <t>　漁業</t>
  </si>
  <si>
    <t>　鉱業</t>
  </si>
  <si>
    <t>　建設業</t>
  </si>
  <si>
    <t>　製造業</t>
  </si>
  <si>
    <t xml:space="preserve">  電気･ガス･熱供給･水道業</t>
  </si>
  <si>
    <t>　製造業</t>
  </si>
  <si>
    <t xml:space="preserve">  電気･ガス･熱供給･水道業</t>
  </si>
  <si>
    <t>　 不動産業</t>
  </si>
  <si>
    <t>　 飲食店・宿泊業</t>
  </si>
  <si>
    <t>　 医療・福祉</t>
  </si>
  <si>
    <t>　 教育・学習支援業</t>
  </si>
  <si>
    <t>　 複合サービス事業</t>
  </si>
  <si>
    <t xml:space="preserve">  　サービス業(他に分類されないもの)</t>
  </si>
  <si>
    <t>分類不能の産業</t>
  </si>
  <si>
    <t>男</t>
  </si>
  <si>
    <t>女</t>
  </si>
  <si>
    <t>雇人のある業主</t>
  </si>
  <si>
    <t xml:space="preserve">            男</t>
  </si>
  <si>
    <t xml:space="preserve">  平成17年 総  数　</t>
  </si>
  <si>
    <t>（注）総世帯数には世帯の種類「不詳」を含む。</t>
  </si>
  <si>
    <t xml:space="preserve">    17年</t>
  </si>
  <si>
    <t>平成 7年</t>
  </si>
  <si>
    <t xml:space="preserve">    -</t>
  </si>
  <si>
    <t>総    数</t>
  </si>
  <si>
    <t>26  世帯の家族類型別一般世帯数、一般世帯人員及び親族人員　＜平成17年＞</t>
  </si>
  <si>
    <t>27  住居の種類、住宅の所有の関係　＜平成17年＞</t>
  </si>
  <si>
    <t>28  住宅の建て方（６区分）別住宅に住む主世帯　＜平成17年＞</t>
  </si>
  <si>
    <t>平成１２年</t>
  </si>
  <si>
    <t>平成１７年</t>
  </si>
  <si>
    <t>注：従業・通学先の市町村への就業者・通学者の計が１０人未満の場合「その他の都道府県」</t>
  </si>
  <si>
    <t>　　「その他の市町村」にまとめている。</t>
  </si>
  <si>
    <t xml:space="preserve">  　  　　…</t>
  </si>
  <si>
    <t xml:space="preserve">       北上市</t>
  </si>
  <si>
    <t>31  常住地又は従業地による産業（大分類）別１５歳以上就業者数   〈平成17年〉　</t>
  </si>
  <si>
    <t>情報通信業</t>
  </si>
  <si>
    <t>運輸業</t>
  </si>
  <si>
    <t>卸売・小売業</t>
  </si>
  <si>
    <t>金融・保険業</t>
  </si>
  <si>
    <t>不動産業</t>
  </si>
  <si>
    <t>飲食店・宿泊業</t>
  </si>
  <si>
    <t>医療・福祉</t>
  </si>
  <si>
    <t>教育・学習支援業</t>
  </si>
  <si>
    <t>複合サービス事業</t>
  </si>
  <si>
    <t>サービス業(他に分類されないもの)</t>
  </si>
  <si>
    <r>
      <t>公務</t>
    </r>
    <r>
      <rPr>
        <sz val="9"/>
        <rFont val="ＭＳ 明朝"/>
        <family val="1"/>
      </rPr>
      <t>(他に分類されないもの）</t>
    </r>
  </si>
  <si>
    <t>うち　　他県に常 住</t>
  </si>
  <si>
    <t>他県で　　従 業</t>
  </si>
  <si>
    <t>自宅で　　従 業</t>
  </si>
  <si>
    <t>県内他　　　　市町村で従 業</t>
  </si>
  <si>
    <t xml:space="preserve">          - </t>
  </si>
  <si>
    <t>業者数　＜平成17年＞</t>
  </si>
  <si>
    <t>-</t>
  </si>
  <si>
    <t xml:space="preserve">   電気･ガス･熱供給･水道業</t>
  </si>
  <si>
    <t xml:space="preserve">   公務(他に分類されないもの)</t>
  </si>
  <si>
    <t xml:space="preserve">   電気･ガス･熱供給･水道業</t>
  </si>
  <si>
    <t>-</t>
  </si>
  <si>
    <t>(旧)大橋出張所管内</t>
  </si>
  <si>
    <r>
      <t>甲子出張所管内</t>
    </r>
    <r>
      <rPr>
        <sz val="9"/>
        <rFont val="ＭＳ 明朝"/>
        <family val="1"/>
      </rPr>
      <t>(旧大橋出張所管内は含まず)</t>
    </r>
  </si>
  <si>
    <t>病院・療養所の入院者</t>
  </si>
  <si>
    <t>世帯人員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</si>
</sst>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_ "/>
    <numFmt numFmtId="179" formatCode="&quot;△&quot;\ 0,000"/>
    <numFmt numFmtId="180" formatCode="yy&quot;年&quot;"/>
    <numFmt numFmtId="181" formatCode="&quot;△&quot;\ 000"/>
    <numFmt numFmtId="182" formatCode="&quot;△&quot;0,000"/>
    <numFmt numFmtId="183" formatCode="&quot;△&quot;\ 00,000"/>
    <numFmt numFmtId="184" formatCode="&quot;△&quot;\ 00"/>
    <numFmt numFmtId="185" formatCode="0.00_ "/>
    <numFmt numFmtId="186" formatCode="0.0"/>
    <numFmt numFmtId="187" formatCode="#,##0.0_ "/>
    <numFmt numFmtId="188" formatCode="0_);[Red]\(0\)"/>
    <numFmt numFmtId="189" formatCode="#,##0.0;[Red]\-#,##0.0"/>
    <numFmt numFmtId="190" formatCode="0.0_);[Red]\(0.0\)"/>
    <numFmt numFmtId="191" formatCode="#,##0_);[Red]\(#,##0\)"/>
    <numFmt numFmtId="192" formatCode="#,##0;&quot;△ &quot;#,##0"/>
    <numFmt numFmtId="193" formatCode="0.000_ "/>
  </numFmts>
  <fonts count="19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1"/>
      <name val="ＭＳ ゴシック"/>
      <family val="3"/>
    </font>
    <font>
      <b/>
      <sz val="10.5"/>
      <name val="ＭＳ ゴシック"/>
      <family val="3"/>
    </font>
    <font>
      <b/>
      <sz val="11"/>
      <name val="ＭＳ 明朝"/>
      <family val="1"/>
    </font>
    <font>
      <sz val="11"/>
      <color indexed="10"/>
      <name val="ＭＳ 明朝"/>
      <family val="1"/>
    </font>
    <font>
      <b/>
      <sz val="11"/>
      <color indexed="10"/>
      <name val="ＭＳ ゴシック"/>
      <family val="3"/>
    </font>
    <font>
      <sz val="11"/>
      <name val="ＭＳ ゴシック"/>
      <family val="3"/>
    </font>
    <font>
      <sz val="10.5"/>
      <color indexed="10"/>
      <name val="ＭＳ 明朝"/>
      <family val="1"/>
    </font>
    <font>
      <b/>
      <sz val="10.5"/>
      <color indexed="10"/>
      <name val="ＭＳ ゴシック"/>
      <family val="3"/>
    </font>
    <font>
      <b/>
      <sz val="10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00">
    <xf numFmtId="0" fontId="0" fillId="0" borderId="0" xfId="0" applyAlignment="1">
      <alignment/>
    </xf>
    <xf numFmtId="0" fontId="5" fillId="0" borderId="1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187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5" fillId="0" borderId="5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 wrapText="1"/>
    </xf>
    <xf numFmtId="176" fontId="5" fillId="0" borderId="4" xfId="0" applyNumberFormat="1" applyFont="1" applyBorder="1" applyAlignment="1">
      <alignment horizontal="center" vertical="center" wrapText="1"/>
    </xf>
    <xf numFmtId="176" fontId="5" fillId="0" borderId="8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left" vertical="center" wrapText="1"/>
    </xf>
    <xf numFmtId="187" fontId="5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right" vertical="center" wrapText="1"/>
    </xf>
    <xf numFmtId="49" fontId="5" fillId="0" borderId="7" xfId="0" applyNumberFormat="1" applyFont="1" applyBorder="1" applyAlignment="1">
      <alignment horizontal="right" vertical="center"/>
    </xf>
    <xf numFmtId="176" fontId="5" fillId="0" borderId="9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187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horizontal="right"/>
    </xf>
    <xf numFmtId="38" fontId="5" fillId="0" borderId="0" xfId="16" applyFont="1" applyBorder="1" applyAlignment="1">
      <alignment horizontal="right" vertical="center"/>
    </xf>
    <xf numFmtId="49" fontId="5" fillId="0" borderId="0" xfId="0" applyNumberFormat="1" applyFont="1" applyAlignment="1">
      <alignment/>
    </xf>
    <xf numFmtId="176" fontId="5" fillId="0" borderId="5" xfId="0" applyNumberFormat="1" applyFont="1" applyBorder="1" applyAlignment="1">
      <alignment vertical="center"/>
    </xf>
    <xf numFmtId="187" fontId="5" fillId="0" borderId="5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/>
    </xf>
    <xf numFmtId="187" fontId="5" fillId="0" borderId="0" xfId="0" applyNumberFormat="1" applyFont="1" applyBorder="1" applyAlignment="1">
      <alignment/>
    </xf>
    <xf numFmtId="176" fontId="5" fillId="0" borderId="10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76" fontId="5" fillId="0" borderId="0" xfId="0" applyNumberFormat="1" applyFont="1" applyAlignment="1">
      <alignment horizont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5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left" vertic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38" fontId="5" fillId="0" borderId="0" xfId="16" applyFont="1" applyAlignment="1">
      <alignment horizontal="left" vertical="center"/>
    </xf>
    <xf numFmtId="38" fontId="5" fillId="0" borderId="5" xfId="16" applyFont="1" applyBorder="1" applyAlignment="1">
      <alignment vertical="center"/>
    </xf>
    <xf numFmtId="176" fontId="5" fillId="0" borderId="1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 horizontal="right" vertical="center"/>
    </xf>
    <xf numFmtId="178" fontId="5" fillId="0" borderId="10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right" vertical="center"/>
    </xf>
    <xf numFmtId="0" fontId="5" fillId="0" borderId="5" xfId="0" applyNumberFormat="1" applyFont="1" applyBorder="1" applyAlignment="1">
      <alignment horizontal="right" vertical="center"/>
    </xf>
    <xf numFmtId="178" fontId="5" fillId="0" borderId="5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9" fillId="0" borderId="0" xfId="0" applyNumberFormat="1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9" fillId="0" borderId="9" xfId="0" applyNumberFormat="1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shrinkToFit="1"/>
    </xf>
    <xf numFmtId="0" fontId="9" fillId="0" borderId="9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right" vertical="center"/>
    </xf>
    <xf numFmtId="178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right" vertical="center"/>
    </xf>
    <xf numFmtId="0" fontId="5" fillId="0" borderId="9" xfId="0" applyNumberFormat="1" applyFont="1" applyBorder="1" applyAlignment="1">
      <alignment vertic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176" fontId="11" fillId="0" borderId="10" xfId="0" applyNumberFormat="1" applyFont="1" applyBorder="1" applyAlignment="1">
      <alignment horizontal="right" vertical="center"/>
    </xf>
    <xf numFmtId="176" fontId="11" fillId="0" borderId="0" xfId="0" applyNumberFormat="1" applyFont="1" applyBorder="1" applyAlignment="1">
      <alignment horizontal="right" vertical="center"/>
    </xf>
    <xf numFmtId="178" fontId="5" fillId="0" borderId="9" xfId="0" applyNumberFormat="1" applyFont="1" applyBorder="1" applyAlignment="1">
      <alignment horizontal="center" vertical="center"/>
    </xf>
    <xf numFmtId="0" fontId="11" fillId="0" borderId="9" xfId="0" applyNumberFormat="1" applyFont="1" applyBorder="1" applyAlignment="1">
      <alignment horizontal="center" vertical="center"/>
    </xf>
    <xf numFmtId="178" fontId="11" fillId="0" borderId="1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right" vertical="center"/>
    </xf>
    <xf numFmtId="178" fontId="11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8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5" xfId="0" applyFont="1" applyBorder="1" applyAlignment="1">
      <alignment/>
    </xf>
    <xf numFmtId="0" fontId="5" fillId="0" borderId="11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vertical="center"/>
    </xf>
    <xf numFmtId="178" fontId="9" fillId="0" borderId="10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5" fillId="0" borderId="9" xfId="0" applyNumberFormat="1" applyFont="1" applyBorder="1" applyAlignment="1">
      <alignment vertical="center" shrinkToFit="1"/>
    </xf>
    <xf numFmtId="0" fontId="5" fillId="0" borderId="5" xfId="0" applyNumberFormat="1" applyFont="1" applyBorder="1" applyAlignment="1">
      <alignment vertical="center" shrinkToFit="1"/>
    </xf>
    <xf numFmtId="178" fontId="5" fillId="0" borderId="11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vertical="center"/>
    </xf>
    <xf numFmtId="0" fontId="9" fillId="0" borderId="9" xfId="0" applyNumberFormat="1" applyFont="1" applyBorder="1" applyAlignment="1">
      <alignment vertical="center" shrinkToFit="1"/>
    </xf>
    <xf numFmtId="0" fontId="5" fillId="0" borderId="0" xfId="0" applyNumberFormat="1" applyFont="1" applyBorder="1" applyAlignment="1">
      <alignment horizontal="left" vertical="center"/>
    </xf>
    <xf numFmtId="0" fontId="5" fillId="0" borderId="2" xfId="0" applyNumberFormat="1" applyFont="1" applyBorder="1" applyAlignment="1">
      <alignment horizontal="center" vertical="center" wrapText="1"/>
    </xf>
    <xf numFmtId="38" fontId="5" fillId="0" borderId="4" xfId="16" applyFont="1" applyBorder="1" applyAlignment="1">
      <alignment horizontal="center" vertical="center"/>
    </xf>
    <xf numFmtId="38" fontId="5" fillId="0" borderId="9" xfId="16" applyFont="1" applyBorder="1" applyAlignment="1">
      <alignment horizontal="center" vertical="center"/>
    </xf>
    <xf numFmtId="38" fontId="5" fillId="0" borderId="0" xfId="16" applyFont="1" applyBorder="1" applyAlignment="1">
      <alignment horizontal="left" vertical="center"/>
    </xf>
    <xf numFmtId="38" fontId="5" fillId="0" borderId="7" xfId="16" applyFont="1" applyBorder="1" applyAlignment="1">
      <alignment horizontal="center" vertical="center"/>
    </xf>
    <xf numFmtId="38" fontId="5" fillId="0" borderId="0" xfId="16" applyFont="1" applyBorder="1" applyAlignment="1">
      <alignment horizontal="center" vertical="center"/>
    </xf>
    <xf numFmtId="38" fontId="5" fillId="0" borderId="5" xfId="16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 shrinkToFit="1"/>
    </xf>
    <xf numFmtId="38" fontId="5" fillId="0" borderId="10" xfId="16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center" vertical="center" shrinkToFit="1"/>
    </xf>
    <xf numFmtId="0" fontId="5" fillId="0" borderId="9" xfId="0" applyNumberFormat="1" applyFont="1" applyBorder="1" applyAlignment="1">
      <alignment horizontal="left" vertical="center" shrinkToFit="1"/>
    </xf>
    <xf numFmtId="0" fontId="11" fillId="0" borderId="9" xfId="0" applyNumberFormat="1" applyFont="1" applyBorder="1" applyAlignment="1">
      <alignment horizontal="left" vertical="center" shrinkToFit="1"/>
    </xf>
    <xf numFmtId="38" fontId="11" fillId="0" borderId="10" xfId="16" applyFont="1" applyBorder="1" applyAlignment="1">
      <alignment horizontal="right" vertical="center"/>
    </xf>
    <xf numFmtId="38" fontId="11" fillId="0" borderId="0" xfId="16" applyFont="1" applyBorder="1" applyAlignment="1">
      <alignment horizontal="right" vertical="center"/>
    </xf>
    <xf numFmtId="38" fontId="5" fillId="0" borderId="0" xfId="16" applyFont="1" applyAlignment="1">
      <alignment horizontal="right"/>
    </xf>
    <xf numFmtId="0" fontId="5" fillId="0" borderId="11" xfId="0" applyNumberFormat="1" applyFont="1" applyBorder="1" applyAlignment="1">
      <alignment vertical="center"/>
    </xf>
    <xf numFmtId="0" fontId="5" fillId="0" borderId="5" xfId="0" applyFont="1" applyBorder="1" applyAlignment="1">
      <alignment/>
    </xf>
    <xf numFmtId="0" fontId="9" fillId="0" borderId="0" xfId="0" applyNumberFormat="1" applyFont="1" applyBorder="1" applyAlignment="1">
      <alignment horizontal="left" vertical="center" shrinkToFit="1"/>
    </xf>
    <xf numFmtId="38" fontId="9" fillId="0" borderId="10" xfId="16" applyFont="1" applyBorder="1" applyAlignment="1">
      <alignment horizontal="right" vertical="center"/>
    </xf>
    <xf numFmtId="38" fontId="9" fillId="0" borderId="0" xfId="16" applyFont="1" applyBorder="1" applyAlignment="1">
      <alignment horizontal="right" vertical="center"/>
    </xf>
    <xf numFmtId="0" fontId="9" fillId="0" borderId="9" xfId="0" applyNumberFormat="1" applyFont="1" applyBorder="1" applyAlignment="1">
      <alignment horizontal="left" vertical="center" shrinkToFit="1"/>
    </xf>
    <xf numFmtId="38" fontId="6" fillId="0" borderId="0" xfId="16" applyFont="1" applyAlignment="1">
      <alignment vertical="center"/>
    </xf>
    <xf numFmtId="38" fontId="5" fillId="0" borderId="0" xfId="16" applyFont="1" applyAlignment="1">
      <alignment/>
    </xf>
    <xf numFmtId="38" fontId="0" fillId="0" borderId="0" xfId="16" applyFont="1" applyAlignment="1">
      <alignment/>
    </xf>
    <xf numFmtId="38" fontId="5" fillId="0" borderId="0" xfId="16" applyFont="1" applyAlignment="1">
      <alignment vertical="center"/>
    </xf>
    <xf numFmtId="38" fontId="5" fillId="0" borderId="2" xfId="16" applyFont="1" applyBorder="1" applyAlignment="1">
      <alignment horizontal="center" vertical="center"/>
    </xf>
    <xf numFmtId="38" fontId="5" fillId="0" borderId="3" xfId="16" applyFont="1" applyBorder="1" applyAlignment="1">
      <alignment horizontal="center" vertical="center"/>
    </xf>
    <xf numFmtId="38" fontId="5" fillId="0" borderId="2" xfId="16" applyFont="1" applyBorder="1" applyAlignment="1">
      <alignment horizontal="center" vertical="center" wrapText="1" shrinkToFit="1"/>
    </xf>
    <xf numFmtId="38" fontId="5" fillId="0" borderId="6" xfId="16" applyFont="1" applyBorder="1" applyAlignment="1">
      <alignment horizontal="right" vertical="center"/>
    </xf>
    <xf numFmtId="38" fontId="5" fillId="0" borderId="7" xfId="16" applyFont="1" applyBorder="1" applyAlignment="1">
      <alignment horizontal="right" vertical="center"/>
    </xf>
    <xf numFmtId="38" fontId="5" fillId="0" borderId="7" xfId="16" applyFont="1" applyBorder="1" applyAlignment="1">
      <alignment horizontal="right" vertical="center" shrinkToFit="1"/>
    </xf>
    <xf numFmtId="38" fontId="5" fillId="0" borderId="11" xfId="16" applyFont="1" applyBorder="1" applyAlignment="1">
      <alignment horizontal="right" vertical="center"/>
    </xf>
    <xf numFmtId="38" fontId="5" fillId="0" borderId="5" xfId="16" applyFont="1" applyBorder="1" applyAlignment="1">
      <alignment horizontal="right" vertical="center"/>
    </xf>
    <xf numFmtId="38" fontId="5" fillId="0" borderId="0" xfId="16" applyFont="1" applyBorder="1" applyAlignment="1">
      <alignment vertical="center"/>
    </xf>
    <xf numFmtId="38" fontId="0" fillId="0" borderId="6" xfId="16" applyFont="1" applyBorder="1" applyAlignment="1">
      <alignment vertical="center"/>
    </xf>
    <xf numFmtId="38" fontId="0" fillId="0" borderId="7" xfId="16" applyFont="1" applyBorder="1" applyAlignment="1">
      <alignment vertical="center"/>
    </xf>
    <xf numFmtId="38" fontId="5" fillId="0" borderId="7" xfId="16" applyFont="1" applyBorder="1" applyAlignment="1">
      <alignment horizontal="center" vertical="center" wrapText="1"/>
    </xf>
    <xf numFmtId="40" fontId="5" fillId="0" borderId="0" xfId="16" applyNumberFormat="1" applyFont="1" applyBorder="1" applyAlignment="1">
      <alignment vertical="center"/>
    </xf>
    <xf numFmtId="38" fontId="5" fillId="0" borderId="6" xfId="16" applyFont="1" applyBorder="1" applyAlignment="1">
      <alignment horizontal="center" vertical="center"/>
    </xf>
    <xf numFmtId="38" fontId="5" fillId="0" borderId="11" xfId="16" applyFont="1" applyBorder="1" applyAlignment="1">
      <alignment horizontal="center" vertical="center"/>
    </xf>
    <xf numFmtId="38" fontId="5" fillId="0" borderId="9" xfId="16" applyFont="1" applyBorder="1" applyAlignment="1">
      <alignment vertical="center"/>
    </xf>
    <xf numFmtId="38" fontId="10" fillId="0" borderId="0" xfId="16" applyFont="1" applyAlignment="1">
      <alignment/>
    </xf>
    <xf numFmtId="0" fontId="5" fillId="0" borderId="0" xfId="0" applyNumberFormat="1" applyFont="1" applyAlignment="1">
      <alignment vertical="center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top" textRotation="255"/>
    </xf>
    <xf numFmtId="0" fontId="5" fillId="0" borderId="9" xfId="0" applyNumberFormat="1" applyFont="1" applyBorder="1" applyAlignment="1">
      <alignment horizontal="left" vertical="center"/>
    </xf>
    <xf numFmtId="0" fontId="5" fillId="0" borderId="9" xfId="0" applyNumberFormat="1" applyFont="1" applyBorder="1" applyAlignment="1">
      <alignment horizontal="left" vertical="center" wrapText="1" shrinkToFit="1"/>
    </xf>
    <xf numFmtId="185" fontId="5" fillId="0" borderId="10" xfId="0" applyNumberFormat="1" applyFont="1" applyBorder="1" applyAlignment="1">
      <alignment horizontal="right" vertical="center"/>
    </xf>
    <xf numFmtId="185" fontId="5" fillId="0" borderId="0" xfId="0" applyNumberFormat="1" applyFont="1" applyBorder="1" applyAlignment="1">
      <alignment horizontal="right" vertical="center"/>
    </xf>
    <xf numFmtId="0" fontId="5" fillId="0" borderId="5" xfId="0" applyNumberFormat="1" applyFont="1" applyBorder="1" applyAlignment="1">
      <alignment horizontal="center" vertical="center" shrinkToFit="1"/>
    </xf>
    <xf numFmtId="185" fontId="5" fillId="0" borderId="11" xfId="0" applyNumberFormat="1" applyFont="1" applyBorder="1" applyAlignment="1">
      <alignment horizontal="right" vertical="center"/>
    </xf>
    <xf numFmtId="185" fontId="5" fillId="0" borderId="5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185" fontId="11" fillId="0" borderId="0" xfId="0" applyNumberFormat="1" applyFont="1" applyBorder="1" applyAlignment="1">
      <alignment horizontal="right" vertical="center"/>
    </xf>
    <xf numFmtId="177" fontId="11" fillId="0" borderId="0" xfId="0" applyNumberFormat="1" applyFont="1" applyBorder="1" applyAlignment="1">
      <alignment horizontal="right" vertical="center"/>
    </xf>
    <xf numFmtId="190" fontId="5" fillId="0" borderId="0" xfId="0" applyNumberFormat="1" applyFont="1" applyBorder="1" applyAlignment="1">
      <alignment horizontal="right" vertical="center"/>
    </xf>
    <xf numFmtId="177" fontId="5" fillId="0" borderId="5" xfId="0" applyNumberFormat="1" applyFont="1" applyBorder="1" applyAlignment="1">
      <alignment horizontal="right" vertical="center"/>
    </xf>
    <xf numFmtId="185" fontId="9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4" xfId="0" applyNumberFormat="1" applyFont="1" applyBorder="1" applyAlignment="1">
      <alignment horizontal="center" vertical="center" shrinkToFit="1"/>
    </xf>
    <xf numFmtId="0" fontId="9" fillId="0" borderId="0" xfId="0" applyNumberFormat="1" applyFont="1" applyBorder="1" applyAlignment="1">
      <alignment horizontal="left" vertical="center"/>
    </xf>
    <xf numFmtId="0" fontId="7" fillId="0" borderId="2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right" vertical="center"/>
    </xf>
    <xf numFmtId="176" fontId="5" fillId="0" borderId="5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9" fillId="0" borderId="9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85" fontId="5" fillId="0" borderId="0" xfId="0" applyNumberFormat="1" applyFont="1" applyBorder="1" applyAlignment="1">
      <alignment vertical="center"/>
    </xf>
    <xf numFmtId="0" fontId="5" fillId="0" borderId="9" xfId="0" applyNumberFormat="1" applyFont="1" applyBorder="1" applyAlignment="1">
      <alignment horizontal="right" vertical="center"/>
    </xf>
    <xf numFmtId="177" fontId="5" fillId="0" borderId="5" xfId="0" applyNumberFormat="1" applyFont="1" applyBorder="1" applyAlignment="1">
      <alignment vertical="center"/>
    </xf>
    <xf numFmtId="185" fontId="5" fillId="0" borderId="5" xfId="0" applyNumberFormat="1" applyFont="1" applyBorder="1" applyAlignment="1">
      <alignment vertical="center"/>
    </xf>
    <xf numFmtId="0" fontId="5" fillId="0" borderId="8" xfId="0" applyNumberFormat="1" applyFont="1" applyBorder="1" applyAlignment="1">
      <alignment horizontal="center" vertical="center"/>
    </xf>
    <xf numFmtId="176" fontId="9" fillId="0" borderId="0" xfId="0" applyNumberFormat="1" applyFont="1" applyAlignment="1">
      <alignment vertical="center"/>
    </xf>
    <xf numFmtId="0" fontId="9" fillId="0" borderId="0" xfId="0" applyFont="1" applyAlignment="1">
      <alignment/>
    </xf>
    <xf numFmtId="176" fontId="5" fillId="0" borderId="0" xfId="0" applyNumberFormat="1" applyFont="1" applyAlignment="1">
      <alignment vertical="center"/>
    </xf>
    <xf numFmtId="176" fontId="12" fillId="0" borderId="0" xfId="0" applyNumberFormat="1" applyFont="1" applyAlignment="1">
      <alignment vertical="center"/>
    </xf>
    <xf numFmtId="176" fontId="13" fillId="0" borderId="0" xfId="0" applyNumberFormat="1" applyFont="1" applyAlignment="1">
      <alignment vertical="center"/>
    </xf>
    <xf numFmtId="0" fontId="0" fillId="0" borderId="0" xfId="0" applyFont="1" applyBorder="1" applyAlignment="1">
      <alignment/>
    </xf>
    <xf numFmtId="176" fontId="11" fillId="0" borderId="0" xfId="0" applyNumberFormat="1" applyFont="1" applyAlignment="1">
      <alignment vertical="center"/>
    </xf>
    <xf numFmtId="178" fontId="5" fillId="0" borderId="0" xfId="0" applyNumberFormat="1" applyFont="1" applyFill="1" applyBorder="1" applyAlignment="1">
      <alignment horizontal="right" vertical="center"/>
    </xf>
    <xf numFmtId="176" fontId="11" fillId="0" borderId="0" xfId="0" applyNumberFormat="1" applyFont="1" applyBorder="1" applyAlignment="1">
      <alignment vertical="center"/>
    </xf>
    <xf numFmtId="178" fontId="5" fillId="0" borderId="0" xfId="0" applyNumberFormat="1" applyFont="1" applyAlignment="1">
      <alignment horizontal="right" vertical="center"/>
    </xf>
    <xf numFmtId="178" fontId="5" fillId="0" borderId="0" xfId="0" applyNumberFormat="1" applyFont="1" applyAlignment="1">
      <alignment vertical="center"/>
    </xf>
    <xf numFmtId="176" fontId="9" fillId="0" borderId="0" xfId="0" applyNumberFormat="1" applyFont="1" applyAlignment="1">
      <alignment horizontal="right" vertical="center"/>
    </xf>
    <xf numFmtId="49" fontId="0" fillId="0" borderId="9" xfId="0" applyNumberFormat="1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5" fillId="0" borderId="8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9" fillId="0" borderId="9" xfId="0" applyNumberFormat="1" applyFont="1" applyBorder="1" applyAlignment="1">
      <alignment horizontal="left" vertical="center"/>
    </xf>
    <xf numFmtId="0" fontId="11" fillId="0" borderId="9" xfId="0" applyNumberFormat="1" applyFont="1" applyBorder="1" applyAlignment="1">
      <alignment horizontal="left" vertical="center"/>
    </xf>
    <xf numFmtId="190" fontId="9" fillId="0" borderId="0" xfId="0" applyNumberFormat="1" applyFont="1" applyBorder="1" applyAlignment="1">
      <alignment horizontal="right" vertical="center"/>
    </xf>
    <xf numFmtId="190" fontId="11" fillId="0" borderId="0" xfId="0" applyNumberFormat="1" applyFont="1" applyBorder="1" applyAlignment="1">
      <alignment horizontal="right" vertical="center"/>
    </xf>
    <xf numFmtId="190" fontId="5" fillId="0" borderId="5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191" fontId="9" fillId="0" borderId="10" xfId="0" applyNumberFormat="1" applyFont="1" applyBorder="1" applyAlignment="1">
      <alignment horizontal="right" vertical="center"/>
    </xf>
    <xf numFmtId="191" fontId="9" fillId="0" borderId="0" xfId="0" applyNumberFormat="1" applyFont="1" applyBorder="1" applyAlignment="1">
      <alignment horizontal="right" vertical="center"/>
    </xf>
    <xf numFmtId="191" fontId="5" fillId="0" borderId="10" xfId="0" applyNumberFormat="1" applyFont="1" applyBorder="1" applyAlignment="1">
      <alignment horizontal="right" vertical="center"/>
    </xf>
    <xf numFmtId="191" fontId="5" fillId="0" borderId="0" xfId="0" applyNumberFormat="1" applyFont="1" applyBorder="1" applyAlignment="1">
      <alignment horizontal="right" vertical="center"/>
    </xf>
    <xf numFmtId="191" fontId="12" fillId="0" borderId="10" xfId="0" applyNumberFormat="1" applyFont="1" applyBorder="1" applyAlignment="1">
      <alignment horizontal="right" vertical="center"/>
    </xf>
    <xf numFmtId="191" fontId="5" fillId="0" borderId="0" xfId="0" applyNumberFormat="1" applyFont="1" applyFill="1" applyBorder="1" applyAlignment="1">
      <alignment horizontal="right" vertical="center"/>
    </xf>
    <xf numFmtId="191" fontId="12" fillId="0" borderId="0" xfId="0" applyNumberFormat="1" applyFont="1" applyBorder="1" applyAlignment="1">
      <alignment horizontal="right" vertical="center"/>
    </xf>
    <xf numFmtId="191" fontId="5" fillId="0" borderId="0" xfId="0" applyNumberFormat="1" applyFont="1" applyBorder="1" applyAlignment="1">
      <alignment vertical="center"/>
    </xf>
    <xf numFmtId="0" fontId="5" fillId="0" borderId="8" xfId="0" applyNumberFormat="1" applyFont="1" applyBorder="1" applyAlignment="1">
      <alignment vertical="center" shrinkToFit="1"/>
    </xf>
    <xf numFmtId="176" fontId="5" fillId="0" borderId="0" xfId="0" applyNumberFormat="1" applyFont="1" applyFill="1" applyBorder="1" applyAlignment="1">
      <alignment horizontal="right" vertical="center"/>
    </xf>
    <xf numFmtId="176" fontId="10" fillId="0" borderId="0" xfId="0" applyNumberFormat="1" applyFont="1" applyAlignment="1">
      <alignment/>
    </xf>
    <xf numFmtId="191" fontId="0" fillId="0" borderId="0" xfId="0" applyNumberFormat="1" applyFont="1" applyAlignment="1">
      <alignment/>
    </xf>
    <xf numFmtId="191" fontId="5" fillId="0" borderId="5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vertical="center"/>
    </xf>
    <xf numFmtId="178" fontId="12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/>
    </xf>
    <xf numFmtId="178" fontId="5" fillId="0" borderId="0" xfId="0" applyNumberFormat="1" applyFont="1" applyBorder="1" applyAlignment="1">
      <alignment vertical="center"/>
    </xf>
    <xf numFmtId="192" fontId="5" fillId="0" borderId="0" xfId="0" applyNumberFormat="1" applyFont="1" applyAlignment="1">
      <alignment/>
    </xf>
    <xf numFmtId="192" fontId="5" fillId="0" borderId="0" xfId="0" applyNumberFormat="1" applyFont="1" applyBorder="1" applyAlignment="1">
      <alignment vertical="center"/>
    </xf>
    <xf numFmtId="192" fontId="5" fillId="0" borderId="5" xfId="0" applyNumberFormat="1" applyFont="1" applyBorder="1" applyAlignment="1">
      <alignment vertical="center"/>
    </xf>
    <xf numFmtId="192" fontId="5" fillId="0" borderId="2" xfId="0" applyNumberFormat="1" applyFont="1" applyBorder="1" applyAlignment="1">
      <alignment horizontal="center" vertical="center"/>
    </xf>
    <xf numFmtId="192" fontId="5" fillId="0" borderId="7" xfId="0" applyNumberFormat="1" applyFont="1" applyBorder="1" applyAlignment="1">
      <alignment horizontal="center" vertical="center"/>
    </xf>
    <xf numFmtId="192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center" vertical="center" wrapText="1"/>
    </xf>
    <xf numFmtId="38" fontId="5" fillId="0" borderId="0" xfId="16" applyFont="1" applyFill="1" applyBorder="1" applyAlignment="1">
      <alignment horizontal="right" vertical="center"/>
    </xf>
    <xf numFmtId="38" fontId="5" fillId="0" borderId="6" xfId="0" applyNumberFormat="1" applyFont="1" applyBorder="1" applyAlignment="1">
      <alignment horizontal="center" vertical="center" wrapText="1"/>
    </xf>
    <xf numFmtId="38" fontId="5" fillId="0" borderId="7" xfId="0" applyNumberFormat="1" applyFont="1" applyBorder="1" applyAlignment="1">
      <alignment horizontal="center" vertical="center" wrapText="1"/>
    </xf>
    <xf numFmtId="176" fontId="5" fillId="0" borderId="7" xfId="0" applyNumberFormat="1" applyFont="1" applyBorder="1" applyAlignment="1">
      <alignment horizontal="left"/>
    </xf>
    <xf numFmtId="176" fontId="5" fillId="0" borderId="0" xfId="0" applyNumberFormat="1" applyFont="1" applyBorder="1" applyAlignment="1">
      <alignment horizontal="left"/>
    </xf>
    <xf numFmtId="176" fontId="6" fillId="0" borderId="0" xfId="0" applyNumberFormat="1" applyFont="1" applyBorder="1" applyAlignment="1">
      <alignment horizontal="left" vertical="center"/>
    </xf>
    <xf numFmtId="38" fontId="6" fillId="0" borderId="0" xfId="16" applyFont="1" applyBorder="1" applyAlignment="1">
      <alignment horizontal="left" vertical="center"/>
    </xf>
    <xf numFmtId="0" fontId="15" fillId="0" borderId="0" xfId="0" applyFont="1" applyAlignment="1">
      <alignment/>
    </xf>
    <xf numFmtId="191" fontId="16" fillId="0" borderId="0" xfId="0" applyNumberFormat="1" applyFont="1" applyAlignment="1">
      <alignment/>
    </xf>
    <xf numFmtId="191" fontId="15" fillId="0" borderId="0" xfId="0" applyNumberFormat="1" applyFont="1" applyAlignment="1">
      <alignment/>
    </xf>
    <xf numFmtId="192" fontId="5" fillId="0" borderId="4" xfId="0" applyNumberFormat="1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vertical="center"/>
    </xf>
    <xf numFmtId="0" fontId="1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5" fillId="0" borderId="0" xfId="0" applyNumberFormat="1" applyFont="1" applyBorder="1" applyAlignment="1">
      <alignment vertical="center" shrinkToFit="1"/>
    </xf>
    <xf numFmtId="0" fontId="7" fillId="0" borderId="9" xfId="0" applyNumberFormat="1" applyFont="1" applyBorder="1" applyAlignment="1">
      <alignment vertical="center" shrinkToFit="1"/>
    </xf>
    <xf numFmtId="0" fontId="7" fillId="0" borderId="9" xfId="0" applyNumberFormat="1" applyFont="1" applyBorder="1" applyAlignment="1">
      <alignment horizontal="left" vertical="center" shrinkToFit="1"/>
    </xf>
    <xf numFmtId="0" fontId="17" fillId="0" borderId="9" xfId="0" applyNumberFormat="1" applyFont="1" applyBorder="1" applyAlignment="1">
      <alignment vertical="center" shrinkToFit="1"/>
    </xf>
    <xf numFmtId="0" fontId="7" fillId="0" borderId="8" xfId="0" applyNumberFormat="1" applyFont="1" applyBorder="1" applyAlignment="1">
      <alignment vertical="center" shrinkToFit="1"/>
    </xf>
    <xf numFmtId="38" fontId="0" fillId="0" borderId="9" xfId="16" applyFont="1" applyBorder="1" applyAlignment="1">
      <alignment horizontal="left" vertical="center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49" fontId="0" fillId="0" borderId="0" xfId="16" applyNumberFormat="1" applyFont="1" applyAlignment="1">
      <alignment/>
    </xf>
    <xf numFmtId="192" fontId="5" fillId="0" borderId="0" xfId="0" applyNumberFormat="1" applyFont="1" applyBorder="1" applyAlignment="1">
      <alignment horizontal="right" vertical="center"/>
    </xf>
    <xf numFmtId="192" fontId="9" fillId="0" borderId="10" xfId="0" applyNumberFormat="1" applyFont="1" applyBorder="1" applyAlignment="1">
      <alignment horizontal="right" vertical="center"/>
    </xf>
    <xf numFmtId="192" fontId="9" fillId="0" borderId="0" xfId="0" applyNumberFormat="1" applyFont="1" applyBorder="1" applyAlignment="1">
      <alignment horizontal="right" vertical="center"/>
    </xf>
    <xf numFmtId="192" fontId="5" fillId="0" borderId="10" xfId="0" applyNumberFormat="1" applyFont="1" applyBorder="1" applyAlignment="1">
      <alignment horizontal="right" vertical="center"/>
    </xf>
    <xf numFmtId="192" fontId="5" fillId="0" borderId="0" xfId="16" applyNumberFormat="1" applyFont="1" applyBorder="1" applyAlignment="1">
      <alignment horizontal="right" vertical="center" shrinkToFit="1"/>
    </xf>
    <xf numFmtId="192" fontId="5" fillId="0" borderId="9" xfId="0" applyNumberFormat="1" applyFont="1" applyBorder="1" applyAlignment="1">
      <alignment vertical="center" shrinkToFit="1"/>
    </xf>
    <xf numFmtId="192" fontId="5" fillId="0" borderId="8" xfId="0" applyNumberFormat="1" applyFont="1" applyBorder="1" applyAlignment="1">
      <alignment vertical="center" shrinkToFit="1"/>
    </xf>
    <xf numFmtId="192" fontId="5" fillId="0" borderId="0" xfId="0" applyNumberFormat="1" applyFont="1" applyBorder="1" applyAlignment="1">
      <alignment horizontal="right" vertical="center" shrinkToFit="1"/>
    </xf>
    <xf numFmtId="192" fontId="5" fillId="0" borderId="5" xfId="0" applyNumberFormat="1" applyFont="1" applyBorder="1" applyAlignment="1">
      <alignment vertical="center" shrinkToFit="1"/>
    </xf>
    <xf numFmtId="192" fontId="5" fillId="0" borderId="0" xfId="0" applyNumberFormat="1" applyFont="1" applyBorder="1" applyAlignment="1">
      <alignment vertical="center" shrinkToFit="1"/>
    </xf>
    <xf numFmtId="38" fontId="0" fillId="0" borderId="9" xfId="16" applyFont="1" applyBorder="1" applyAlignment="1">
      <alignment horizontal="left" vertical="center"/>
    </xf>
    <xf numFmtId="38" fontId="5" fillId="0" borderId="1" xfId="16" applyFont="1" applyBorder="1" applyAlignment="1">
      <alignment horizontal="left" vertical="center"/>
    </xf>
    <xf numFmtId="38" fontId="5" fillId="0" borderId="4" xfId="16" applyFont="1" applyBorder="1" applyAlignment="1">
      <alignment horizontal="center" vertical="center"/>
    </xf>
    <xf numFmtId="38" fontId="5" fillId="0" borderId="9" xfId="16" applyFont="1" applyBorder="1" applyAlignment="1">
      <alignment horizontal="center" vertical="center"/>
    </xf>
    <xf numFmtId="38" fontId="5" fillId="0" borderId="8" xfId="16" applyFont="1" applyBorder="1" applyAlignment="1">
      <alignment horizontal="center" vertical="center"/>
    </xf>
    <xf numFmtId="38" fontId="5" fillId="0" borderId="3" xfId="16" applyFont="1" applyBorder="1" applyAlignment="1">
      <alignment horizontal="center" vertical="center" wrapText="1"/>
    </xf>
    <xf numFmtId="38" fontId="5" fillId="0" borderId="1" xfId="16" applyFont="1" applyBorder="1" applyAlignment="1">
      <alignment horizontal="center" vertical="center" wrapText="1"/>
    </xf>
    <xf numFmtId="38" fontId="5" fillId="0" borderId="7" xfId="16" applyFont="1" applyBorder="1" applyAlignment="1">
      <alignment horizontal="center" vertical="center"/>
    </xf>
    <xf numFmtId="38" fontId="5" fillId="0" borderId="0" xfId="16" applyFont="1" applyBorder="1" applyAlignment="1">
      <alignment horizontal="center" vertical="center"/>
    </xf>
    <xf numFmtId="38" fontId="5" fillId="0" borderId="5" xfId="16" applyFont="1" applyBorder="1" applyAlignment="1">
      <alignment horizontal="center" vertical="center"/>
    </xf>
    <xf numFmtId="38" fontId="9" fillId="0" borderId="0" xfId="16" applyFont="1" applyBorder="1" applyAlignment="1">
      <alignment horizontal="center" vertical="center"/>
    </xf>
    <xf numFmtId="38" fontId="9" fillId="0" borderId="9" xfId="16" applyFont="1" applyBorder="1" applyAlignment="1">
      <alignment horizontal="center" vertical="center"/>
    </xf>
    <xf numFmtId="38" fontId="5" fillId="0" borderId="0" xfId="16" applyFont="1" applyBorder="1" applyAlignment="1">
      <alignment horizontal="left" vertical="center"/>
    </xf>
    <xf numFmtId="38" fontId="5" fillId="0" borderId="9" xfId="16" applyFont="1" applyBorder="1" applyAlignment="1">
      <alignment horizontal="left" vertical="center"/>
    </xf>
    <xf numFmtId="38" fontId="5" fillId="0" borderId="3" xfId="16" applyFont="1" applyBorder="1" applyAlignment="1">
      <alignment horizontal="center" vertical="center"/>
    </xf>
    <xf numFmtId="38" fontId="5" fillId="0" borderId="14" xfId="16" applyFont="1" applyBorder="1" applyAlignment="1">
      <alignment horizontal="center" vertical="center"/>
    </xf>
    <xf numFmtId="38" fontId="5" fillId="0" borderId="1" xfId="16" applyFont="1" applyBorder="1" applyAlignment="1">
      <alignment horizontal="center" vertical="center"/>
    </xf>
    <xf numFmtId="38" fontId="5" fillId="0" borderId="2" xfId="16" applyFont="1" applyBorder="1" applyAlignment="1">
      <alignment horizontal="center" vertical="center"/>
    </xf>
    <xf numFmtId="38" fontId="0" fillId="0" borderId="2" xfId="16" applyFont="1" applyBorder="1" applyAlignment="1">
      <alignment vertical="center"/>
    </xf>
    <xf numFmtId="38" fontId="5" fillId="0" borderId="13" xfId="16" applyFont="1" applyBorder="1" applyAlignment="1">
      <alignment horizontal="center" vertical="center"/>
    </xf>
    <xf numFmtId="38" fontId="5" fillId="0" borderId="15" xfId="16" applyFont="1" applyBorder="1" applyAlignment="1">
      <alignment horizontal="center" vertical="center" wrapText="1"/>
    </xf>
    <xf numFmtId="38" fontId="5" fillId="0" borderId="13" xfId="16" applyFont="1" applyBorder="1" applyAlignment="1">
      <alignment horizontal="center" vertical="center" wrapText="1"/>
    </xf>
    <xf numFmtId="38" fontId="5" fillId="0" borderId="2" xfId="16" applyFont="1" applyBorder="1" applyAlignment="1">
      <alignment vertical="center"/>
    </xf>
    <xf numFmtId="38" fontId="5" fillId="0" borderId="3" xfId="16" applyFont="1" applyBorder="1" applyAlignment="1">
      <alignment vertical="center"/>
    </xf>
    <xf numFmtId="38" fontId="5" fillId="0" borderId="2" xfId="16" applyFont="1" applyBorder="1" applyAlignment="1">
      <alignment horizontal="center" vertical="center" wrapText="1"/>
    </xf>
    <xf numFmtId="38" fontId="5" fillId="0" borderId="5" xfId="16" applyFont="1" applyBorder="1" applyAlignment="1">
      <alignment horizontal="right"/>
    </xf>
    <xf numFmtId="38" fontId="5" fillId="0" borderId="3" xfId="16" applyFont="1" applyBorder="1" applyAlignment="1">
      <alignment horizontal="left" vertical="center"/>
    </xf>
    <xf numFmtId="38" fontId="5" fillId="0" borderId="14" xfId="16" applyFont="1" applyBorder="1" applyAlignment="1">
      <alignment horizontal="left" vertical="center"/>
    </xf>
    <xf numFmtId="0" fontId="5" fillId="0" borderId="8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187" fontId="8" fillId="0" borderId="16" xfId="0" applyNumberFormat="1" applyFont="1" applyBorder="1" applyAlignment="1">
      <alignment horizontal="center" vertical="center" wrapText="1"/>
    </xf>
    <xf numFmtId="187" fontId="8" fillId="0" borderId="13" xfId="0" applyNumberFormat="1" applyFont="1" applyBorder="1" applyAlignment="1">
      <alignment horizontal="center" vertical="center" wrapText="1"/>
    </xf>
    <xf numFmtId="192" fontId="5" fillId="0" borderId="6" xfId="0" applyNumberFormat="1" applyFont="1" applyBorder="1" applyAlignment="1">
      <alignment horizontal="center" vertical="center" wrapText="1"/>
    </xf>
    <xf numFmtId="192" fontId="5" fillId="0" borderId="11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right" vertical="center"/>
    </xf>
    <xf numFmtId="176" fontId="5" fillId="0" borderId="5" xfId="0" applyNumberFormat="1" applyFont="1" applyBorder="1" applyAlignment="1">
      <alignment horizontal="right" vertical="center"/>
    </xf>
    <xf numFmtId="176" fontId="5" fillId="0" borderId="11" xfId="16" applyNumberFormat="1" applyFont="1" applyBorder="1" applyAlignment="1">
      <alignment horizontal="right" vertical="center"/>
    </xf>
    <xf numFmtId="176" fontId="5" fillId="0" borderId="5" xfId="16" applyNumberFormat="1" applyFont="1" applyBorder="1" applyAlignment="1">
      <alignment horizontal="right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 wrapText="1"/>
    </xf>
    <xf numFmtId="176" fontId="5" fillId="0" borderId="6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176" fontId="5" fillId="0" borderId="16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87" fontId="7" fillId="0" borderId="16" xfId="0" applyNumberFormat="1" applyFont="1" applyBorder="1" applyAlignment="1">
      <alignment horizontal="center" vertical="center" wrapText="1"/>
    </xf>
    <xf numFmtId="187" fontId="7" fillId="0" borderId="13" xfId="0" applyNumberFormat="1" applyFont="1" applyBorder="1" applyAlignment="1">
      <alignment horizontal="center" vertical="center" wrapText="1"/>
    </xf>
    <xf numFmtId="176" fontId="5" fillId="0" borderId="16" xfId="0" applyNumberFormat="1" applyFont="1" applyBorder="1" applyAlignment="1">
      <alignment horizontal="center" vertical="center" wrapText="1"/>
    </xf>
    <xf numFmtId="176" fontId="5" fillId="0" borderId="13" xfId="0" applyNumberFormat="1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91" fontId="5" fillId="0" borderId="0" xfId="0" applyNumberFormat="1" applyFont="1" applyBorder="1" applyAlignment="1">
      <alignment horizontal="right" vertical="center"/>
    </xf>
    <xf numFmtId="176" fontId="5" fillId="0" borderId="10" xfId="16" applyNumberFormat="1" applyFont="1" applyBorder="1" applyAlignment="1">
      <alignment horizontal="right" vertical="center"/>
    </xf>
    <xf numFmtId="176" fontId="5" fillId="0" borderId="0" xfId="16" applyNumberFormat="1" applyFont="1" applyBorder="1" applyAlignment="1">
      <alignment horizontal="right" vertical="center"/>
    </xf>
    <xf numFmtId="176" fontId="5" fillId="0" borderId="4" xfId="0" applyNumberFormat="1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176" fontId="5" fillId="0" borderId="8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5" fillId="0" borderId="7" xfId="0" applyNumberFormat="1" applyFont="1" applyBorder="1" applyAlignment="1">
      <alignment horizontal="center" vertical="center" wrapText="1"/>
    </xf>
    <xf numFmtId="176" fontId="5" fillId="0" borderId="5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176" fontId="5" fillId="0" borderId="4" xfId="0" applyNumberFormat="1" applyFont="1" applyBorder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38" fontId="5" fillId="0" borderId="0" xfId="16" applyFont="1" applyBorder="1" applyAlignment="1">
      <alignment horizontal="right" vertical="center"/>
    </xf>
    <xf numFmtId="38" fontId="0" fillId="0" borderId="9" xfId="16" applyFont="1" applyBorder="1" applyAlignment="1">
      <alignment horizontal="right" vertical="center"/>
    </xf>
    <xf numFmtId="38" fontId="10" fillId="0" borderId="9" xfId="16" applyFont="1" applyBorder="1" applyAlignment="1">
      <alignment horizontal="center" vertical="center"/>
    </xf>
    <xf numFmtId="38" fontId="5" fillId="0" borderId="5" xfId="16" applyFont="1" applyBorder="1" applyAlignment="1">
      <alignment vertical="center"/>
    </xf>
    <xf numFmtId="38" fontId="5" fillId="0" borderId="8" xfId="16" applyFont="1" applyBorder="1" applyAlignment="1">
      <alignment vertical="center"/>
    </xf>
    <xf numFmtId="38" fontId="5" fillId="0" borderId="0" xfId="16" applyFont="1" applyAlignment="1">
      <alignment horizontal="left" vertical="center"/>
    </xf>
    <xf numFmtId="177" fontId="5" fillId="0" borderId="0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 shrinkToFit="1"/>
    </xf>
    <xf numFmtId="0" fontId="5" fillId="0" borderId="5" xfId="0" applyNumberFormat="1" applyFont="1" applyBorder="1" applyAlignment="1">
      <alignment horizontal="center" vertical="center" shrinkToFit="1"/>
    </xf>
    <xf numFmtId="0" fontId="5" fillId="0" borderId="8" xfId="0" applyNumberFormat="1" applyFont="1" applyBorder="1" applyAlignment="1">
      <alignment horizontal="center" vertical="center" shrinkToFit="1"/>
    </xf>
    <xf numFmtId="177" fontId="9" fillId="0" borderId="0" xfId="0" applyNumberFormat="1" applyFont="1" applyBorder="1" applyAlignment="1">
      <alignment horizontal="right" vertical="center"/>
    </xf>
    <xf numFmtId="177" fontId="14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0" fontId="9" fillId="0" borderId="9" xfId="0" applyNumberFormat="1" applyFont="1" applyBorder="1" applyAlignment="1">
      <alignment horizontal="left" vertical="center"/>
    </xf>
    <xf numFmtId="0" fontId="5" fillId="0" borderId="9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5" fillId="0" borderId="7" xfId="0" applyNumberFormat="1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top" textRotation="255"/>
    </xf>
    <xf numFmtId="0" fontId="5" fillId="0" borderId="6" xfId="0" applyNumberFormat="1" applyFont="1" applyBorder="1" applyAlignment="1">
      <alignment horizontal="center" vertical="top" textRotation="255"/>
    </xf>
    <xf numFmtId="0" fontId="5" fillId="0" borderId="10" xfId="0" applyNumberFormat="1" applyFont="1" applyBorder="1" applyAlignment="1">
      <alignment horizontal="center" vertical="top" textRotation="255"/>
    </xf>
    <xf numFmtId="0" fontId="5" fillId="0" borderId="11" xfId="0" applyNumberFormat="1" applyFont="1" applyBorder="1" applyAlignment="1">
      <alignment horizontal="center" vertical="top" textRotation="255"/>
    </xf>
    <xf numFmtId="0" fontId="0" fillId="0" borderId="4" xfId="0" applyFont="1" applyBorder="1" applyAlignment="1">
      <alignment horizontal="left" vertical="center"/>
    </xf>
    <xf numFmtId="0" fontId="11" fillId="0" borderId="9" xfId="0" applyNumberFormat="1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49" fontId="0" fillId="0" borderId="9" xfId="0" applyNumberFormat="1" applyFont="1" applyBorder="1" applyAlignment="1">
      <alignment horizontal="left" vertical="center"/>
    </xf>
    <xf numFmtId="0" fontId="5" fillId="0" borderId="8" xfId="0" applyNumberFormat="1" applyFont="1" applyBorder="1" applyAlignment="1">
      <alignment horizontal="left" vertical="center"/>
    </xf>
    <xf numFmtId="176" fontId="9" fillId="0" borderId="0" xfId="0" applyNumberFormat="1" applyFont="1" applyBorder="1" applyAlignment="1">
      <alignment horizontal="right" vertical="center"/>
    </xf>
    <xf numFmtId="0" fontId="5" fillId="0" borderId="4" xfId="0" applyNumberFormat="1" applyFont="1" applyBorder="1" applyAlignment="1">
      <alignment horizontal="left" vertical="center" wrapText="1"/>
    </xf>
    <xf numFmtId="0" fontId="5" fillId="0" borderId="9" xfId="0" applyNumberFormat="1" applyFont="1" applyBorder="1" applyAlignment="1">
      <alignment horizontal="left" vertical="center" wrapText="1"/>
    </xf>
    <xf numFmtId="0" fontId="5" fillId="0" borderId="8" xfId="0" applyNumberFormat="1" applyFont="1" applyBorder="1" applyAlignment="1">
      <alignment horizontal="left" vertical="center" wrapText="1"/>
    </xf>
    <xf numFmtId="0" fontId="0" fillId="0" borderId="2" xfId="0" applyFont="1" applyBorder="1" applyAlignment="1">
      <alignment vertical="center"/>
    </xf>
    <xf numFmtId="0" fontId="5" fillId="0" borderId="1" xfId="0" applyNumberFormat="1" applyFont="1" applyBorder="1" applyAlignment="1">
      <alignment horizontal="center" vertical="center" shrinkToFi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shrinkToFit="1"/>
    </xf>
    <xf numFmtId="0" fontId="7" fillId="0" borderId="7" xfId="0" applyNumberFormat="1" applyFont="1" applyBorder="1" applyAlignment="1">
      <alignment horizontal="center" vertical="center" shrinkToFit="1"/>
    </xf>
    <xf numFmtId="0" fontId="7" fillId="0" borderId="4" xfId="0" applyNumberFormat="1" applyFont="1" applyBorder="1" applyAlignment="1">
      <alignment horizontal="center" vertical="center" shrinkToFit="1"/>
    </xf>
    <xf numFmtId="0" fontId="6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L75"/>
  <sheetViews>
    <sheetView tabSelected="1" zoomScaleSheetLayoutView="100" workbookViewId="0" topLeftCell="A1">
      <selection activeCell="L53" sqref="L53"/>
    </sheetView>
  </sheetViews>
  <sheetFormatPr defaultColWidth="9.875" defaultRowHeight="19.5" customHeight="1"/>
  <cols>
    <col min="1" max="1" width="8.375" style="34" customWidth="1"/>
    <col min="2" max="2" width="7.625" style="6" customWidth="1"/>
    <col min="3" max="3" width="7.875" style="6" customWidth="1"/>
    <col min="4" max="5" width="9.25390625" style="6" customWidth="1"/>
    <col min="6" max="6" width="9.25390625" style="5" customWidth="1"/>
    <col min="7" max="7" width="8.75390625" style="6" customWidth="1"/>
    <col min="8" max="8" width="7.625" style="6" customWidth="1"/>
    <col min="9" max="9" width="8.75390625" style="221" customWidth="1"/>
    <col min="10" max="11" width="7.875" style="6" customWidth="1"/>
    <col min="12" max="12" width="9.25390625" style="5" customWidth="1"/>
    <col min="13" max="14" width="9.25390625" style="6" customWidth="1"/>
    <col min="15" max="15" width="7.875" style="6" customWidth="1"/>
    <col min="16" max="16" width="9.875" style="6" customWidth="1"/>
    <col min="17" max="17" width="7.875" style="6" customWidth="1"/>
    <col min="18" max="18" width="6.25390625" style="5" customWidth="1"/>
    <col min="19" max="21" width="9.25390625" style="6" customWidth="1"/>
    <col min="22" max="22" width="7.875" style="6" customWidth="1"/>
    <col min="23" max="23" width="9.875" style="6" customWidth="1"/>
    <col min="24" max="24" width="7.00390625" style="5" customWidth="1"/>
    <col min="25" max="25" width="7.625" style="5" customWidth="1"/>
    <col min="26" max="26" width="7.875" style="6" customWidth="1"/>
    <col min="27" max="16384" width="10.75390625" style="6" customWidth="1"/>
  </cols>
  <sheetData>
    <row r="1" spans="1:5" ht="19.5" customHeight="1">
      <c r="A1" s="234" t="s">
        <v>398</v>
      </c>
      <c r="B1" s="234"/>
      <c r="C1" s="234"/>
      <c r="D1" s="234"/>
      <c r="E1" s="234"/>
    </row>
    <row r="2" spans="1:3" ht="18" customHeight="1">
      <c r="A2" s="7"/>
      <c r="B2" s="7"/>
      <c r="C2" s="7"/>
    </row>
    <row r="3" spans="1:35" ht="17.25" customHeight="1">
      <c r="A3" s="341" t="s">
        <v>194</v>
      </c>
      <c r="B3" s="329" t="s">
        <v>0</v>
      </c>
      <c r="C3" s="330"/>
      <c r="D3" s="330"/>
      <c r="E3" s="330"/>
      <c r="F3" s="330"/>
      <c r="G3" s="330"/>
      <c r="H3" s="330"/>
      <c r="I3" s="345"/>
      <c r="J3" s="317" t="s">
        <v>175</v>
      </c>
      <c r="K3" s="342"/>
      <c r="L3" s="342"/>
      <c r="M3" s="342"/>
      <c r="N3" s="342"/>
      <c r="O3" s="342"/>
      <c r="P3" s="338"/>
      <c r="Q3" s="317" t="s">
        <v>511</v>
      </c>
      <c r="R3" s="342"/>
      <c r="S3" s="342"/>
      <c r="T3" s="342"/>
      <c r="U3" s="342"/>
      <c r="V3" s="342"/>
      <c r="W3" s="342"/>
      <c r="X3" s="6"/>
      <c r="Y3" s="6"/>
      <c r="AA3" s="5"/>
      <c r="AB3" s="5"/>
      <c r="AH3" s="5"/>
      <c r="AI3" s="5"/>
    </row>
    <row r="4" spans="1:35" ht="17.25" customHeight="1">
      <c r="A4" s="341"/>
      <c r="B4" s="331"/>
      <c r="C4" s="332"/>
      <c r="D4" s="332"/>
      <c r="E4" s="332"/>
      <c r="F4" s="332"/>
      <c r="G4" s="332"/>
      <c r="H4" s="332"/>
      <c r="I4" s="346"/>
      <c r="J4" s="318"/>
      <c r="K4" s="343"/>
      <c r="L4" s="343"/>
      <c r="M4" s="343"/>
      <c r="N4" s="343"/>
      <c r="O4" s="343"/>
      <c r="P4" s="340"/>
      <c r="Q4" s="318"/>
      <c r="R4" s="343"/>
      <c r="S4" s="343"/>
      <c r="T4" s="343"/>
      <c r="U4" s="343"/>
      <c r="V4" s="343"/>
      <c r="W4" s="344"/>
      <c r="X4" s="6"/>
      <c r="Y4" s="6"/>
      <c r="AA4" s="5"/>
      <c r="AB4" s="5"/>
      <c r="AH4" s="5"/>
      <c r="AI4" s="5"/>
    </row>
    <row r="5" spans="1:35" ht="23.25" customHeight="1">
      <c r="A5" s="341"/>
      <c r="B5" s="329" t="s">
        <v>2</v>
      </c>
      <c r="C5" s="345"/>
      <c r="D5" s="325" t="s">
        <v>1</v>
      </c>
      <c r="E5" s="326"/>
      <c r="F5" s="327"/>
      <c r="G5" s="321" t="s">
        <v>176</v>
      </c>
      <c r="H5" s="305" t="s">
        <v>15</v>
      </c>
      <c r="I5" s="307" t="s">
        <v>16</v>
      </c>
      <c r="J5" s="329" t="s">
        <v>2</v>
      </c>
      <c r="K5" s="345"/>
      <c r="L5" s="328" t="s">
        <v>14</v>
      </c>
      <c r="M5" s="328"/>
      <c r="N5" s="328"/>
      <c r="O5" s="321" t="s">
        <v>176</v>
      </c>
      <c r="P5" s="316" t="s">
        <v>16</v>
      </c>
      <c r="Q5" s="329" t="s">
        <v>2</v>
      </c>
      <c r="R5" s="345"/>
      <c r="S5" s="328" t="s">
        <v>11</v>
      </c>
      <c r="T5" s="328"/>
      <c r="U5" s="328"/>
      <c r="V5" s="321" t="s">
        <v>176</v>
      </c>
      <c r="W5" s="317" t="s">
        <v>177</v>
      </c>
      <c r="X5" s="15"/>
      <c r="Y5" s="6"/>
      <c r="AA5" s="5"/>
      <c r="AB5" s="5"/>
      <c r="AH5" s="5"/>
      <c r="AI5" s="5"/>
    </row>
    <row r="6" spans="1:35" ht="23.25" customHeight="1">
      <c r="A6" s="341"/>
      <c r="B6" s="331"/>
      <c r="C6" s="346"/>
      <c r="D6" s="14" t="s">
        <v>3</v>
      </c>
      <c r="E6" s="14" t="s">
        <v>4</v>
      </c>
      <c r="F6" s="14" t="s">
        <v>5</v>
      </c>
      <c r="G6" s="322"/>
      <c r="H6" s="306"/>
      <c r="I6" s="308"/>
      <c r="J6" s="331"/>
      <c r="K6" s="346"/>
      <c r="L6" s="14" t="s">
        <v>3</v>
      </c>
      <c r="M6" s="14" t="s">
        <v>4</v>
      </c>
      <c r="N6" s="14" t="s">
        <v>5</v>
      </c>
      <c r="O6" s="322"/>
      <c r="P6" s="316"/>
      <c r="Q6" s="331"/>
      <c r="R6" s="346"/>
      <c r="S6" s="14" t="s">
        <v>3</v>
      </c>
      <c r="T6" s="14" t="s">
        <v>4</v>
      </c>
      <c r="U6" s="14" t="s">
        <v>5</v>
      </c>
      <c r="V6" s="322"/>
      <c r="W6" s="318"/>
      <c r="X6" s="15"/>
      <c r="Y6" s="6"/>
      <c r="AA6" s="5"/>
      <c r="AB6" s="5"/>
      <c r="AH6" s="5"/>
      <c r="AI6" s="5"/>
    </row>
    <row r="7" spans="1:35" ht="18" customHeight="1">
      <c r="A7" s="11"/>
      <c r="B7" s="10"/>
      <c r="C7" s="9"/>
      <c r="D7" s="9"/>
      <c r="E7" s="9"/>
      <c r="F7" s="9"/>
      <c r="G7" s="16"/>
      <c r="H7" s="16"/>
      <c r="I7" s="239"/>
      <c r="J7" s="17"/>
      <c r="K7" s="18"/>
      <c r="L7" s="9"/>
      <c r="M7" s="9"/>
      <c r="N7" s="9"/>
      <c r="O7" s="16"/>
      <c r="P7" s="11"/>
      <c r="Q7" s="10"/>
      <c r="R7" s="9"/>
      <c r="S7" s="9"/>
      <c r="T7" s="9"/>
      <c r="U7" s="9"/>
      <c r="V7" s="16"/>
      <c r="W7" s="13"/>
      <c r="X7" s="6"/>
      <c r="Y7" s="6"/>
      <c r="AA7" s="5"/>
      <c r="AB7" s="5"/>
      <c r="AH7" s="5"/>
      <c r="AI7" s="5"/>
    </row>
    <row r="8" spans="1:35" ht="18" customHeight="1">
      <c r="A8" s="19" t="s">
        <v>188</v>
      </c>
      <c r="B8" s="333">
        <v>6588</v>
      </c>
      <c r="C8" s="334"/>
      <c r="D8" s="21">
        <v>33392</v>
      </c>
      <c r="E8" s="21">
        <v>17580</v>
      </c>
      <c r="F8" s="21">
        <v>15812</v>
      </c>
      <c r="G8" s="22">
        <v>5.1</v>
      </c>
      <c r="H8" s="22">
        <v>75</v>
      </c>
      <c r="I8" s="240" t="s">
        <v>191</v>
      </c>
      <c r="J8" s="334">
        <v>4386</v>
      </c>
      <c r="K8" s="334"/>
      <c r="L8" s="21">
        <v>20663</v>
      </c>
      <c r="M8" s="21">
        <v>10892</v>
      </c>
      <c r="N8" s="21">
        <v>9771</v>
      </c>
      <c r="O8" s="22">
        <v>4.7</v>
      </c>
      <c r="P8" s="240" t="s">
        <v>191</v>
      </c>
      <c r="Q8" s="335">
        <v>650</v>
      </c>
      <c r="R8" s="335"/>
      <c r="S8" s="21">
        <v>3548</v>
      </c>
      <c r="T8" s="21">
        <v>1822</v>
      </c>
      <c r="U8" s="21">
        <v>1726</v>
      </c>
      <c r="V8" s="22">
        <v>5.5</v>
      </c>
      <c r="W8" s="21" t="s">
        <v>191</v>
      </c>
      <c r="X8" s="6"/>
      <c r="Y8" s="6"/>
      <c r="AA8" s="5"/>
      <c r="AB8" s="5"/>
      <c r="AH8" s="5"/>
      <c r="AI8" s="5"/>
    </row>
    <row r="9" spans="1:35" ht="18" customHeight="1">
      <c r="A9" s="19">
        <v>14</v>
      </c>
      <c r="B9" s="333">
        <v>6424</v>
      </c>
      <c r="C9" s="334"/>
      <c r="D9" s="21">
        <v>35138</v>
      </c>
      <c r="E9" s="21">
        <v>18794</v>
      </c>
      <c r="F9" s="21">
        <v>16344</v>
      </c>
      <c r="G9" s="22">
        <v>5.5</v>
      </c>
      <c r="H9" s="22">
        <v>79</v>
      </c>
      <c r="I9" s="258">
        <v>1746</v>
      </c>
      <c r="J9" s="334">
        <v>4372</v>
      </c>
      <c r="K9" s="334"/>
      <c r="L9" s="21">
        <v>22499</v>
      </c>
      <c r="M9" s="21">
        <v>12206</v>
      </c>
      <c r="N9" s="21">
        <v>10293</v>
      </c>
      <c r="O9" s="22">
        <v>5.1</v>
      </c>
      <c r="P9" s="258">
        <v>1836</v>
      </c>
      <c r="Q9" s="335">
        <v>538</v>
      </c>
      <c r="R9" s="335"/>
      <c r="S9" s="21">
        <v>3122</v>
      </c>
      <c r="T9" s="21">
        <v>1609</v>
      </c>
      <c r="U9" s="21">
        <v>1513</v>
      </c>
      <c r="V9" s="22">
        <v>5.8</v>
      </c>
      <c r="W9" s="260">
        <f aca="true" t="shared" si="0" ref="W9:W24">S9-S8</f>
        <v>-426</v>
      </c>
      <c r="X9" s="24"/>
      <c r="Y9" s="6"/>
      <c r="AA9" s="5"/>
      <c r="AB9" s="5"/>
      <c r="AH9" s="5"/>
      <c r="AI9" s="5"/>
    </row>
    <row r="10" spans="1:35" ht="18" customHeight="1">
      <c r="A10" s="19" t="s">
        <v>184</v>
      </c>
      <c r="B10" s="333">
        <v>7834</v>
      </c>
      <c r="C10" s="334"/>
      <c r="D10" s="21">
        <v>44310</v>
      </c>
      <c r="E10" s="21">
        <v>24248</v>
      </c>
      <c r="F10" s="21">
        <v>20062</v>
      </c>
      <c r="G10" s="22">
        <v>5.7</v>
      </c>
      <c r="H10" s="22">
        <v>100</v>
      </c>
      <c r="I10" s="258">
        <v>9172</v>
      </c>
      <c r="J10" s="334">
        <v>5647</v>
      </c>
      <c r="K10" s="334"/>
      <c r="L10" s="21">
        <v>30601</v>
      </c>
      <c r="M10" s="21">
        <v>17206</v>
      </c>
      <c r="N10" s="21">
        <v>13395</v>
      </c>
      <c r="O10" s="22">
        <v>6.4</v>
      </c>
      <c r="P10" s="258">
        <v>8102</v>
      </c>
      <c r="Q10" s="335">
        <v>585</v>
      </c>
      <c r="R10" s="335"/>
      <c r="S10" s="21">
        <v>3482</v>
      </c>
      <c r="T10" s="21">
        <v>1799</v>
      </c>
      <c r="U10" s="21">
        <v>1683</v>
      </c>
      <c r="V10" s="22">
        <v>6</v>
      </c>
      <c r="W10" s="260">
        <f t="shared" si="0"/>
        <v>360</v>
      </c>
      <c r="X10" s="24"/>
      <c r="Y10" s="6"/>
      <c r="AA10" s="5"/>
      <c r="AB10" s="5"/>
      <c r="AH10" s="5"/>
      <c r="AI10" s="5"/>
    </row>
    <row r="11" spans="1:35" ht="18" customHeight="1">
      <c r="A11" s="19">
        <v>10</v>
      </c>
      <c r="B11" s="333">
        <v>9240</v>
      </c>
      <c r="C11" s="334"/>
      <c r="D11" s="21">
        <v>51481</v>
      </c>
      <c r="E11" s="21">
        <v>27558</v>
      </c>
      <c r="F11" s="21">
        <v>23923</v>
      </c>
      <c r="G11" s="22">
        <v>5.6</v>
      </c>
      <c r="H11" s="22">
        <v>116</v>
      </c>
      <c r="I11" s="258">
        <v>7171</v>
      </c>
      <c r="J11" s="334">
        <v>6768</v>
      </c>
      <c r="K11" s="334"/>
      <c r="L11" s="21">
        <v>36230</v>
      </c>
      <c r="M11" s="21">
        <v>19557</v>
      </c>
      <c r="N11" s="21">
        <v>16673</v>
      </c>
      <c r="O11" s="22">
        <v>5.4</v>
      </c>
      <c r="P11" s="258">
        <v>5629</v>
      </c>
      <c r="Q11" s="335">
        <v>724</v>
      </c>
      <c r="R11" s="335"/>
      <c r="S11" s="21">
        <v>4403</v>
      </c>
      <c r="T11" s="21">
        <v>2406</v>
      </c>
      <c r="U11" s="21">
        <v>1997</v>
      </c>
      <c r="V11" s="22">
        <v>6.1</v>
      </c>
      <c r="W11" s="260">
        <f t="shared" si="0"/>
        <v>921</v>
      </c>
      <c r="X11" s="24"/>
      <c r="Y11" s="6"/>
      <c r="AA11" s="5"/>
      <c r="AB11" s="5"/>
      <c r="AH11" s="5"/>
      <c r="AI11" s="5"/>
    </row>
    <row r="12" spans="1:35" ht="18" customHeight="1">
      <c r="A12" s="19">
        <v>15</v>
      </c>
      <c r="B12" s="333">
        <v>8659</v>
      </c>
      <c r="C12" s="334"/>
      <c r="D12" s="21">
        <v>62136</v>
      </c>
      <c r="E12" s="21">
        <v>33412</v>
      </c>
      <c r="F12" s="21">
        <v>28724</v>
      </c>
      <c r="G12" s="22">
        <v>7.2</v>
      </c>
      <c r="H12" s="22">
        <v>140</v>
      </c>
      <c r="I12" s="258">
        <v>10655</v>
      </c>
      <c r="J12" s="334">
        <v>6245</v>
      </c>
      <c r="K12" s="334"/>
      <c r="L12" s="21">
        <v>42167</v>
      </c>
      <c r="M12" s="21">
        <v>22767</v>
      </c>
      <c r="N12" s="21">
        <v>19400</v>
      </c>
      <c r="O12" s="22">
        <v>6.8</v>
      </c>
      <c r="P12" s="258">
        <v>5937</v>
      </c>
      <c r="Q12" s="335">
        <v>705</v>
      </c>
      <c r="R12" s="335"/>
      <c r="S12" s="21">
        <v>8667</v>
      </c>
      <c r="T12" s="21">
        <v>4802</v>
      </c>
      <c r="U12" s="21">
        <v>3865</v>
      </c>
      <c r="V12" s="22">
        <v>12.3</v>
      </c>
      <c r="W12" s="260">
        <f t="shared" si="0"/>
        <v>4264</v>
      </c>
      <c r="X12" s="24"/>
      <c r="Y12" s="6"/>
      <c r="AA12" s="5"/>
      <c r="AB12" s="5"/>
      <c r="AH12" s="5"/>
      <c r="AI12" s="5"/>
    </row>
    <row r="13" spans="1:35" ht="18" customHeight="1">
      <c r="A13" s="19">
        <v>22</v>
      </c>
      <c r="B13" s="333">
        <v>11379</v>
      </c>
      <c r="C13" s="334"/>
      <c r="D13" s="21">
        <v>56258</v>
      </c>
      <c r="E13" s="21">
        <v>27956</v>
      </c>
      <c r="F13" s="21">
        <v>28302</v>
      </c>
      <c r="G13" s="22">
        <v>4.9</v>
      </c>
      <c r="H13" s="22">
        <v>127</v>
      </c>
      <c r="I13" s="258">
        <v>-5878</v>
      </c>
      <c r="J13" s="334">
        <v>6087</v>
      </c>
      <c r="K13" s="334"/>
      <c r="L13" s="21">
        <v>28907</v>
      </c>
      <c r="M13" s="21">
        <v>14471</v>
      </c>
      <c r="N13" s="21">
        <v>14436</v>
      </c>
      <c r="O13" s="22">
        <v>4.9</v>
      </c>
      <c r="P13" s="258">
        <v>-13260</v>
      </c>
      <c r="Q13" s="335">
        <v>3145</v>
      </c>
      <c r="R13" s="335"/>
      <c r="S13" s="21">
        <v>14414</v>
      </c>
      <c r="T13" s="21">
        <v>7223</v>
      </c>
      <c r="U13" s="21">
        <v>7191</v>
      </c>
      <c r="V13" s="22">
        <v>4.6</v>
      </c>
      <c r="W13" s="260">
        <f t="shared" si="0"/>
        <v>5747</v>
      </c>
      <c r="X13" s="24"/>
      <c r="Y13" s="6"/>
      <c r="AA13" s="5"/>
      <c r="AB13" s="5"/>
      <c r="AH13" s="5"/>
      <c r="AI13" s="5"/>
    </row>
    <row r="14" spans="1:35" ht="18" customHeight="1">
      <c r="A14" s="19">
        <v>25</v>
      </c>
      <c r="B14" s="333">
        <v>13020</v>
      </c>
      <c r="C14" s="334"/>
      <c r="D14" s="21">
        <v>68063</v>
      </c>
      <c r="E14" s="21">
        <v>34626</v>
      </c>
      <c r="F14" s="21">
        <v>33437</v>
      </c>
      <c r="G14" s="22">
        <v>5.2</v>
      </c>
      <c r="H14" s="22">
        <v>154</v>
      </c>
      <c r="I14" s="258">
        <v>11805</v>
      </c>
      <c r="J14" s="334">
        <v>6859</v>
      </c>
      <c r="K14" s="334"/>
      <c r="L14" s="21">
        <v>35231</v>
      </c>
      <c r="M14" s="21">
        <v>18059</v>
      </c>
      <c r="N14" s="21">
        <v>17172</v>
      </c>
      <c r="O14" s="22">
        <v>5.1</v>
      </c>
      <c r="P14" s="258">
        <v>6324</v>
      </c>
      <c r="Q14" s="335">
        <v>3909</v>
      </c>
      <c r="R14" s="335"/>
      <c r="S14" s="21">
        <v>19186</v>
      </c>
      <c r="T14" s="21">
        <v>9802</v>
      </c>
      <c r="U14" s="21">
        <v>9384</v>
      </c>
      <c r="V14" s="22">
        <v>4.9</v>
      </c>
      <c r="W14" s="260">
        <f t="shared" si="0"/>
        <v>4772</v>
      </c>
      <c r="X14" s="24"/>
      <c r="Y14" s="6"/>
      <c r="AA14" s="5"/>
      <c r="AB14" s="5"/>
      <c r="AH14" s="5"/>
      <c r="AI14" s="5"/>
    </row>
    <row r="15" spans="1:35" ht="18" customHeight="1">
      <c r="A15" s="19">
        <v>30</v>
      </c>
      <c r="B15" s="333">
        <v>15908</v>
      </c>
      <c r="C15" s="334"/>
      <c r="D15" s="21">
        <v>81006</v>
      </c>
      <c r="E15" s="21">
        <v>40724</v>
      </c>
      <c r="F15" s="21">
        <v>40282</v>
      </c>
      <c r="G15" s="22">
        <v>5.1</v>
      </c>
      <c r="H15" s="22">
        <v>183</v>
      </c>
      <c r="I15" s="258">
        <v>12943</v>
      </c>
      <c r="J15" s="334">
        <v>8470</v>
      </c>
      <c r="K15" s="334"/>
      <c r="L15" s="21">
        <v>41715</v>
      </c>
      <c r="M15" s="21">
        <v>20812</v>
      </c>
      <c r="N15" s="21">
        <v>20903</v>
      </c>
      <c r="O15" s="22">
        <v>4.9</v>
      </c>
      <c r="P15" s="258">
        <v>6484</v>
      </c>
      <c r="Q15" s="335">
        <v>5074</v>
      </c>
      <c r="R15" s="335"/>
      <c r="S15" s="21">
        <v>25069</v>
      </c>
      <c r="T15" s="21">
        <v>12773</v>
      </c>
      <c r="U15" s="21">
        <v>12296</v>
      </c>
      <c r="V15" s="22">
        <v>4.9</v>
      </c>
      <c r="W15" s="260">
        <f t="shared" si="0"/>
        <v>5883</v>
      </c>
      <c r="X15" s="24"/>
      <c r="Y15" s="6"/>
      <c r="AA15" s="5"/>
      <c r="AB15" s="5"/>
      <c r="AH15" s="5"/>
      <c r="AI15" s="5"/>
    </row>
    <row r="16" spans="1:35" ht="18" customHeight="1">
      <c r="A16" s="19">
        <v>35</v>
      </c>
      <c r="B16" s="333">
        <v>18794</v>
      </c>
      <c r="C16" s="334"/>
      <c r="D16" s="21">
        <v>87511</v>
      </c>
      <c r="E16" s="21">
        <v>43615</v>
      </c>
      <c r="F16" s="21">
        <v>43896</v>
      </c>
      <c r="G16" s="22">
        <v>4.7</v>
      </c>
      <c r="H16" s="22">
        <v>197</v>
      </c>
      <c r="I16" s="258">
        <v>6505</v>
      </c>
      <c r="J16" s="334">
        <v>10196</v>
      </c>
      <c r="K16" s="334"/>
      <c r="L16" s="21">
        <v>45509</v>
      </c>
      <c r="M16" s="21">
        <v>22706</v>
      </c>
      <c r="N16" s="21">
        <v>22803</v>
      </c>
      <c r="O16" s="22">
        <v>4.5</v>
      </c>
      <c r="P16" s="258">
        <v>3794</v>
      </c>
      <c r="Q16" s="335">
        <v>6011</v>
      </c>
      <c r="R16" s="335"/>
      <c r="S16" s="21">
        <v>27815</v>
      </c>
      <c r="T16" s="21">
        <v>13814</v>
      </c>
      <c r="U16" s="21">
        <v>14001</v>
      </c>
      <c r="V16" s="22">
        <v>4.6</v>
      </c>
      <c r="W16" s="260">
        <f t="shared" si="0"/>
        <v>2746</v>
      </c>
      <c r="X16" s="24"/>
      <c r="Y16" s="6"/>
      <c r="AA16" s="5"/>
      <c r="AB16" s="5"/>
      <c r="AH16" s="5"/>
      <c r="AI16" s="5"/>
    </row>
    <row r="17" spans="1:35" ht="18" customHeight="1">
      <c r="A17" s="19">
        <v>40</v>
      </c>
      <c r="B17" s="336">
        <v>19712</v>
      </c>
      <c r="C17" s="337"/>
      <c r="D17" s="21">
        <v>82104</v>
      </c>
      <c r="E17" s="21">
        <v>40050</v>
      </c>
      <c r="F17" s="21">
        <v>42054</v>
      </c>
      <c r="G17" s="22">
        <v>4.2</v>
      </c>
      <c r="H17" s="22">
        <v>185</v>
      </c>
      <c r="I17" s="258">
        <v>-5407</v>
      </c>
      <c r="J17" s="334">
        <v>9975</v>
      </c>
      <c r="K17" s="334"/>
      <c r="L17" s="21">
        <v>39609</v>
      </c>
      <c r="M17" s="21">
        <v>19058</v>
      </c>
      <c r="N17" s="21">
        <v>20551</v>
      </c>
      <c r="O17" s="22">
        <v>4</v>
      </c>
      <c r="P17" s="258">
        <v>-5900</v>
      </c>
      <c r="Q17" s="335">
        <v>6923</v>
      </c>
      <c r="R17" s="335"/>
      <c r="S17" s="21">
        <v>28851</v>
      </c>
      <c r="T17" s="21">
        <v>14267</v>
      </c>
      <c r="U17" s="21">
        <v>14584</v>
      </c>
      <c r="V17" s="22">
        <v>4.2</v>
      </c>
      <c r="W17" s="260">
        <f t="shared" si="0"/>
        <v>1036</v>
      </c>
      <c r="X17" s="24"/>
      <c r="Y17" s="6"/>
      <c r="AA17" s="5"/>
      <c r="AB17" s="5"/>
      <c r="AH17" s="5"/>
      <c r="AI17" s="5"/>
    </row>
    <row r="18" spans="1:35" ht="18" customHeight="1">
      <c r="A18" s="19">
        <v>45</v>
      </c>
      <c r="B18" s="336">
        <v>19442</v>
      </c>
      <c r="C18" s="337"/>
      <c r="D18" s="21">
        <v>72923</v>
      </c>
      <c r="E18" s="21">
        <v>35453</v>
      </c>
      <c r="F18" s="21">
        <v>37470</v>
      </c>
      <c r="G18" s="22">
        <v>3.8</v>
      </c>
      <c r="H18" s="22">
        <v>164</v>
      </c>
      <c r="I18" s="258">
        <v>-9181</v>
      </c>
      <c r="J18" s="334">
        <v>14355</v>
      </c>
      <c r="K18" s="334"/>
      <c r="L18" s="21">
        <v>51772</v>
      </c>
      <c r="M18" s="21">
        <v>25113</v>
      </c>
      <c r="N18" s="21">
        <v>26659</v>
      </c>
      <c r="O18" s="22">
        <v>3.6</v>
      </c>
      <c r="P18" s="258">
        <v>12163</v>
      </c>
      <c r="Q18" s="335">
        <v>694</v>
      </c>
      <c r="R18" s="335"/>
      <c r="S18" s="21">
        <v>2576</v>
      </c>
      <c r="T18" s="21">
        <v>1254</v>
      </c>
      <c r="U18" s="21">
        <v>1322</v>
      </c>
      <c r="V18" s="22">
        <v>3.7</v>
      </c>
      <c r="W18" s="260">
        <f t="shared" si="0"/>
        <v>-26275</v>
      </c>
      <c r="X18" s="20"/>
      <c r="Y18" s="6"/>
      <c r="AA18" s="5"/>
      <c r="AB18" s="5"/>
      <c r="AH18" s="5"/>
      <c r="AI18" s="5"/>
    </row>
    <row r="19" spans="1:35" ht="18" customHeight="1">
      <c r="A19" s="19">
        <v>50</v>
      </c>
      <c r="B19" s="336">
        <v>19592</v>
      </c>
      <c r="C19" s="337"/>
      <c r="D19" s="21">
        <v>68981</v>
      </c>
      <c r="E19" s="21">
        <v>33849</v>
      </c>
      <c r="F19" s="21">
        <v>35132</v>
      </c>
      <c r="G19" s="22">
        <v>3.5</v>
      </c>
      <c r="H19" s="22">
        <v>155</v>
      </c>
      <c r="I19" s="258">
        <v>-3942</v>
      </c>
      <c r="J19" s="334">
        <v>14070</v>
      </c>
      <c r="K19" s="334"/>
      <c r="L19" s="21">
        <v>47650</v>
      </c>
      <c r="M19" s="21">
        <v>23298</v>
      </c>
      <c r="N19" s="21">
        <v>24352</v>
      </c>
      <c r="O19" s="22">
        <v>3.4</v>
      </c>
      <c r="P19" s="258">
        <v>-4122</v>
      </c>
      <c r="Q19" s="335">
        <v>824</v>
      </c>
      <c r="R19" s="335"/>
      <c r="S19" s="21">
        <v>2917</v>
      </c>
      <c r="T19" s="21">
        <v>1429</v>
      </c>
      <c r="U19" s="21">
        <v>1488</v>
      </c>
      <c r="V19" s="22">
        <v>3.5</v>
      </c>
      <c r="W19" s="260">
        <f t="shared" si="0"/>
        <v>341</v>
      </c>
      <c r="X19" s="24"/>
      <c r="Y19" s="6"/>
      <c r="AA19" s="5"/>
      <c r="AB19" s="5"/>
      <c r="AH19" s="5"/>
      <c r="AI19" s="5"/>
    </row>
    <row r="20" spans="1:35" ht="18" customHeight="1">
      <c r="A20" s="19">
        <v>55</v>
      </c>
      <c r="B20" s="336">
        <v>19874</v>
      </c>
      <c r="C20" s="337"/>
      <c r="D20" s="21">
        <v>65250</v>
      </c>
      <c r="E20" s="21">
        <v>31713</v>
      </c>
      <c r="F20" s="21">
        <v>33537</v>
      </c>
      <c r="G20" s="22">
        <v>3.3</v>
      </c>
      <c r="H20" s="22">
        <v>147</v>
      </c>
      <c r="I20" s="258">
        <v>-3731</v>
      </c>
      <c r="J20" s="334">
        <v>13793</v>
      </c>
      <c r="K20" s="334"/>
      <c r="L20" s="21">
        <v>43139</v>
      </c>
      <c r="M20" s="21">
        <v>20816</v>
      </c>
      <c r="N20" s="21">
        <v>22323</v>
      </c>
      <c r="O20" s="22">
        <v>3.1</v>
      </c>
      <c r="P20" s="258">
        <v>-4511</v>
      </c>
      <c r="Q20" s="335">
        <v>1314</v>
      </c>
      <c r="R20" s="335"/>
      <c r="S20" s="21">
        <v>4482</v>
      </c>
      <c r="T20" s="21">
        <v>2229</v>
      </c>
      <c r="U20" s="21">
        <v>2253</v>
      </c>
      <c r="V20" s="22">
        <v>3.4</v>
      </c>
      <c r="W20" s="260">
        <f t="shared" si="0"/>
        <v>1565</v>
      </c>
      <c r="X20" s="24"/>
      <c r="Y20" s="6"/>
      <c r="AA20" s="5"/>
      <c r="AB20" s="5"/>
      <c r="AH20" s="5"/>
      <c r="AI20" s="5"/>
    </row>
    <row r="21" spans="1:35" ht="18" customHeight="1">
      <c r="A21" s="19">
        <v>60</v>
      </c>
      <c r="B21" s="336">
        <v>19177</v>
      </c>
      <c r="C21" s="337"/>
      <c r="D21" s="21">
        <v>60007</v>
      </c>
      <c r="E21" s="21">
        <v>28744</v>
      </c>
      <c r="F21" s="21">
        <v>31263</v>
      </c>
      <c r="G21" s="22">
        <v>3.1</v>
      </c>
      <c r="H21" s="22">
        <v>135</v>
      </c>
      <c r="I21" s="258">
        <v>-5243</v>
      </c>
      <c r="J21" s="334">
        <v>12589</v>
      </c>
      <c r="K21" s="334"/>
      <c r="L21" s="21">
        <v>37601</v>
      </c>
      <c r="M21" s="21">
        <v>17805</v>
      </c>
      <c r="N21" s="21">
        <v>19796</v>
      </c>
      <c r="O21" s="22">
        <v>3</v>
      </c>
      <c r="P21" s="258">
        <v>-5538</v>
      </c>
      <c r="Q21" s="335">
        <v>1947</v>
      </c>
      <c r="R21" s="335"/>
      <c r="S21" s="21">
        <v>6036</v>
      </c>
      <c r="T21" s="21">
        <v>3006</v>
      </c>
      <c r="U21" s="21">
        <v>3030</v>
      </c>
      <c r="V21" s="22">
        <v>3.1</v>
      </c>
      <c r="W21" s="260">
        <f t="shared" si="0"/>
        <v>1554</v>
      </c>
      <c r="X21" s="24"/>
      <c r="Y21" s="6"/>
      <c r="AA21" s="5"/>
      <c r="AB21" s="5"/>
      <c r="AH21" s="5"/>
      <c r="AI21" s="5"/>
    </row>
    <row r="22" spans="1:35" ht="18" customHeight="1">
      <c r="A22" s="19" t="s">
        <v>185</v>
      </c>
      <c r="B22" s="336">
        <v>17941</v>
      </c>
      <c r="C22" s="337"/>
      <c r="D22" s="21">
        <v>52484</v>
      </c>
      <c r="E22" s="21">
        <v>24744</v>
      </c>
      <c r="F22" s="21">
        <v>27740</v>
      </c>
      <c r="G22" s="22">
        <v>2.9</v>
      </c>
      <c r="H22" s="22">
        <v>119</v>
      </c>
      <c r="I22" s="258">
        <v>-7523</v>
      </c>
      <c r="J22" s="334">
        <v>11865</v>
      </c>
      <c r="K22" s="334"/>
      <c r="L22" s="21">
        <v>33130</v>
      </c>
      <c r="M22" s="21">
        <v>15428</v>
      </c>
      <c r="N22" s="21">
        <v>17702</v>
      </c>
      <c r="O22" s="22">
        <v>2.8</v>
      </c>
      <c r="P22" s="258">
        <v>-4471</v>
      </c>
      <c r="Q22" s="335">
        <v>1758</v>
      </c>
      <c r="R22" s="335"/>
      <c r="S22" s="21">
        <v>4957</v>
      </c>
      <c r="T22" s="21">
        <v>2422</v>
      </c>
      <c r="U22" s="21">
        <v>2535</v>
      </c>
      <c r="V22" s="22">
        <v>2.8</v>
      </c>
      <c r="W22" s="260">
        <f t="shared" si="0"/>
        <v>-1079</v>
      </c>
      <c r="X22" s="24"/>
      <c r="Y22" s="6"/>
      <c r="AA22" s="5"/>
      <c r="AB22" s="5"/>
      <c r="AH22" s="5"/>
      <c r="AI22" s="5"/>
    </row>
    <row r="23" spans="1:35" ht="18" customHeight="1">
      <c r="A23" s="19">
        <v>7</v>
      </c>
      <c r="B23" s="336">
        <v>17848</v>
      </c>
      <c r="C23" s="337"/>
      <c r="D23" s="21">
        <v>49447</v>
      </c>
      <c r="E23" s="21">
        <v>23378</v>
      </c>
      <c r="F23" s="21">
        <v>26069</v>
      </c>
      <c r="G23" s="22">
        <v>2.8</v>
      </c>
      <c r="H23" s="22">
        <v>112.1</v>
      </c>
      <c r="I23" s="258">
        <v>-3037</v>
      </c>
      <c r="J23" s="334">
        <v>11716</v>
      </c>
      <c r="K23" s="334"/>
      <c r="L23" s="21">
        <v>30917</v>
      </c>
      <c r="M23" s="21">
        <v>14495</v>
      </c>
      <c r="N23" s="21">
        <v>16422</v>
      </c>
      <c r="O23" s="22">
        <v>2.6</v>
      </c>
      <c r="P23" s="258">
        <v>-2213</v>
      </c>
      <c r="Q23" s="335">
        <v>1810</v>
      </c>
      <c r="R23" s="335"/>
      <c r="S23" s="21">
        <v>4985</v>
      </c>
      <c r="T23" s="21">
        <v>2404</v>
      </c>
      <c r="U23" s="21">
        <v>2581</v>
      </c>
      <c r="V23" s="22">
        <v>2.8</v>
      </c>
      <c r="W23" s="260">
        <f t="shared" si="0"/>
        <v>28</v>
      </c>
      <c r="X23" s="26"/>
      <c r="Y23" s="6"/>
      <c r="AA23" s="5"/>
      <c r="AB23" s="5"/>
      <c r="AH23" s="5"/>
      <c r="AI23" s="5"/>
    </row>
    <row r="24" spans="1:35" ht="18" customHeight="1">
      <c r="A24" s="19">
        <v>12</v>
      </c>
      <c r="B24" s="336">
        <v>17706</v>
      </c>
      <c r="C24" s="337"/>
      <c r="D24" s="21">
        <v>46521</v>
      </c>
      <c r="E24" s="21">
        <v>22025</v>
      </c>
      <c r="F24" s="21">
        <v>24496</v>
      </c>
      <c r="G24" s="22">
        <v>2.6</v>
      </c>
      <c r="H24" s="22">
        <v>105.4</v>
      </c>
      <c r="I24" s="258">
        <v>-2926</v>
      </c>
      <c r="J24" s="334">
        <v>11450</v>
      </c>
      <c r="K24" s="334"/>
      <c r="L24" s="21">
        <v>28707</v>
      </c>
      <c r="M24" s="21">
        <v>13452</v>
      </c>
      <c r="N24" s="21">
        <v>15255</v>
      </c>
      <c r="O24" s="22">
        <v>2.5</v>
      </c>
      <c r="P24" s="258">
        <f>L24-L23</f>
        <v>-2210</v>
      </c>
      <c r="Q24" s="335">
        <v>1895</v>
      </c>
      <c r="R24" s="335"/>
      <c r="S24" s="21">
        <v>5065</v>
      </c>
      <c r="T24" s="21">
        <v>2424</v>
      </c>
      <c r="U24" s="21">
        <v>2641</v>
      </c>
      <c r="V24" s="22">
        <v>2.7</v>
      </c>
      <c r="W24" s="260">
        <f t="shared" si="0"/>
        <v>80</v>
      </c>
      <c r="X24" s="26"/>
      <c r="Y24" s="6"/>
      <c r="AA24" s="5"/>
      <c r="AB24" s="5"/>
      <c r="AH24" s="5"/>
      <c r="AI24" s="5"/>
    </row>
    <row r="25" spans="1:35" ht="18" customHeight="1">
      <c r="A25" s="12">
        <v>17</v>
      </c>
      <c r="B25" s="309">
        <v>16994</v>
      </c>
      <c r="C25" s="310"/>
      <c r="D25" s="27">
        <v>42987</v>
      </c>
      <c r="E25" s="27">
        <v>20163</v>
      </c>
      <c r="F25" s="27">
        <v>22824</v>
      </c>
      <c r="G25" s="28">
        <v>2.5</v>
      </c>
      <c r="H25" s="28">
        <v>97.4</v>
      </c>
      <c r="I25" s="259">
        <v>-3534</v>
      </c>
      <c r="J25" s="311">
        <v>10854</v>
      </c>
      <c r="K25" s="312"/>
      <c r="L25" s="27">
        <v>26280</v>
      </c>
      <c r="M25" s="27">
        <v>12210</v>
      </c>
      <c r="N25" s="27">
        <v>14070</v>
      </c>
      <c r="O25" s="28">
        <v>2.4</v>
      </c>
      <c r="P25" s="259">
        <v>-2427</v>
      </c>
      <c r="Q25" s="309">
        <v>1959</v>
      </c>
      <c r="R25" s="310"/>
      <c r="S25" s="27">
        <v>5008</v>
      </c>
      <c r="T25" s="27">
        <v>2386</v>
      </c>
      <c r="U25" s="27">
        <v>2622</v>
      </c>
      <c r="V25" s="28">
        <v>2.6</v>
      </c>
      <c r="W25" s="261">
        <v>-57</v>
      </c>
      <c r="X25" s="6"/>
      <c r="Y25" s="6"/>
      <c r="AA25" s="5"/>
      <c r="AB25" s="5"/>
      <c r="AH25" s="5"/>
      <c r="AI25" s="5"/>
    </row>
    <row r="26" spans="1:20" ht="18" customHeight="1">
      <c r="A26" s="29"/>
      <c r="B26" s="21"/>
      <c r="C26" s="30"/>
      <c r="D26" s="21"/>
      <c r="E26" s="21"/>
      <c r="F26" s="22"/>
      <c r="G26" s="21"/>
      <c r="H26" s="21"/>
      <c r="I26" s="222"/>
      <c r="J26" s="21"/>
      <c r="K26" s="30"/>
      <c r="L26" s="31"/>
      <c r="M26" s="30"/>
      <c r="N26" s="30"/>
      <c r="O26" s="30"/>
      <c r="P26" s="30"/>
      <c r="Q26" s="30"/>
      <c r="R26" s="31"/>
      <c r="S26" s="30"/>
      <c r="T26" s="30"/>
    </row>
    <row r="27" spans="1:31" ht="17.25" customHeight="1">
      <c r="A27" s="338" t="s">
        <v>193</v>
      </c>
      <c r="B27" s="329" t="s">
        <v>6</v>
      </c>
      <c r="C27" s="330"/>
      <c r="D27" s="330"/>
      <c r="E27" s="330"/>
      <c r="F27" s="330"/>
      <c r="G27" s="330"/>
      <c r="H27" s="328" t="s">
        <v>7</v>
      </c>
      <c r="I27" s="328"/>
      <c r="J27" s="328"/>
      <c r="K27" s="328"/>
      <c r="L27" s="328"/>
      <c r="M27" s="328"/>
      <c r="N27" s="328" t="s">
        <v>12</v>
      </c>
      <c r="O27" s="328"/>
      <c r="P27" s="328"/>
      <c r="Q27" s="328"/>
      <c r="R27" s="328"/>
      <c r="S27" s="328"/>
      <c r="T27" s="328" t="s">
        <v>510</v>
      </c>
      <c r="U27" s="328"/>
      <c r="V27" s="328"/>
      <c r="W27" s="328"/>
      <c r="X27" s="328"/>
      <c r="Y27" s="325"/>
      <c r="AD27" s="5"/>
      <c r="AE27" s="5"/>
    </row>
    <row r="28" spans="1:31" ht="17.25" customHeight="1">
      <c r="A28" s="339"/>
      <c r="B28" s="331"/>
      <c r="C28" s="332"/>
      <c r="D28" s="332"/>
      <c r="E28" s="332"/>
      <c r="F28" s="332"/>
      <c r="G28" s="332"/>
      <c r="H28" s="328"/>
      <c r="I28" s="328"/>
      <c r="J28" s="328"/>
      <c r="K28" s="328"/>
      <c r="L28" s="328"/>
      <c r="M28" s="328"/>
      <c r="N28" s="328"/>
      <c r="O28" s="328"/>
      <c r="P28" s="328"/>
      <c r="Q28" s="328"/>
      <c r="R28" s="328"/>
      <c r="S28" s="328"/>
      <c r="T28" s="328"/>
      <c r="U28" s="328"/>
      <c r="V28" s="328"/>
      <c r="W28" s="328"/>
      <c r="X28" s="328"/>
      <c r="Y28" s="325"/>
      <c r="AD28" s="5"/>
      <c r="AE28" s="5"/>
    </row>
    <row r="29" spans="1:31" ht="23.25" customHeight="1">
      <c r="A29" s="339"/>
      <c r="B29" s="328" t="s">
        <v>186</v>
      </c>
      <c r="C29" s="328" t="s">
        <v>8</v>
      </c>
      <c r="D29" s="328"/>
      <c r="E29" s="328"/>
      <c r="F29" s="321" t="s">
        <v>176</v>
      </c>
      <c r="G29" s="316" t="s">
        <v>16</v>
      </c>
      <c r="H29" s="319" t="s">
        <v>187</v>
      </c>
      <c r="I29" s="325" t="s">
        <v>9</v>
      </c>
      <c r="J29" s="326"/>
      <c r="K29" s="327"/>
      <c r="L29" s="321" t="s">
        <v>176</v>
      </c>
      <c r="M29" s="323" t="s">
        <v>16</v>
      </c>
      <c r="N29" s="319" t="s">
        <v>187</v>
      </c>
      <c r="O29" s="325" t="s">
        <v>13</v>
      </c>
      <c r="P29" s="326"/>
      <c r="Q29" s="327"/>
      <c r="R29" s="321" t="s">
        <v>176</v>
      </c>
      <c r="S29" s="323" t="s">
        <v>16</v>
      </c>
      <c r="T29" s="319" t="s">
        <v>187</v>
      </c>
      <c r="U29" s="325" t="s">
        <v>13</v>
      </c>
      <c r="V29" s="326"/>
      <c r="W29" s="327"/>
      <c r="X29" s="321" t="s">
        <v>176</v>
      </c>
      <c r="Y29" s="317" t="s">
        <v>16</v>
      </c>
      <c r="AD29" s="5"/>
      <c r="AE29" s="5"/>
    </row>
    <row r="30" spans="1:31" ht="23.25" customHeight="1">
      <c r="A30" s="340"/>
      <c r="B30" s="328"/>
      <c r="C30" s="14" t="s">
        <v>3</v>
      </c>
      <c r="D30" s="14" t="s">
        <v>4</v>
      </c>
      <c r="E30" s="14" t="s">
        <v>5</v>
      </c>
      <c r="F30" s="322"/>
      <c r="G30" s="316"/>
      <c r="H30" s="320"/>
      <c r="I30" s="224" t="s">
        <v>3</v>
      </c>
      <c r="J30" s="14" t="s">
        <v>4</v>
      </c>
      <c r="K30" s="14" t="s">
        <v>5</v>
      </c>
      <c r="L30" s="322"/>
      <c r="M30" s="324"/>
      <c r="N30" s="320"/>
      <c r="O30" s="14" t="s">
        <v>3</v>
      </c>
      <c r="P30" s="14" t="s">
        <v>4</v>
      </c>
      <c r="Q30" s="14" t="s">
        <v>5</v>
      </c>
      <c r="R30" s="322"/>
      <c r="S30" s="324"/>
      <c r="T30" s="320"/>
      <c r="U30" s="14" t="s">
        <v>3</v>
      </c>
      <c r="V30" s="14" t="s">
        <v>4</v>
      </c>
      <c r="W30" s="14" t="s">
        <v>5</v>
      </c>
      <c r="X30" s="322"/>
      <c r="Y30" s="318"/>
      <c r="AD30" s="5"/>
      <c r="AE30" s="5"/>
    </row>
    <row r="31" spans="1:31" ht="18" customHeight="1">
      <c r="A31" s="11"/>
      <c r="B31" s="8"/>
      <c r="C31" s="9"/>
      <c r="D31" s="9"/>
      <c r="E31" s="9"/>
      <c r="F31" s="16"/>
      <c r="G31" s="10"/>
      <c r="H31" s="8"/>
      <c r="I31" s="225"/>
      <c r="J31" s="9"/>
      <c r="K31" s="9"/>
      <c r="L31" s="16"/>
      <c r="M31" s="11"/>
      <c r="N31" s="9"/>
      <c r="O31" s="9"/>
      <c r="P31" s="9"/>
      <c r="Q31" s="9"/>
      <c r="R31" s="16"/>
      <c r="S31" s="11"/>
      <c r="T31" s="9"/>
      <c r="U31" s="9"/>
      <c r="V31" s="9"/>
      <c r="W31" s="9"/>
      <c r="X31" s="16"/>
      <c r="Y31" s="10"/>
      <c r="AD31" s="5"/>
      <c r="AE31" s="5"/>
    </row>
    <row r="32" spans="1:31" ht="18" customHeight="1">
      <c r="A32" s="19" t="s">
        <v>188</v>
      </c>
      <c r="B32" s="32">
        <v>550</v>
      </c>
      <c r="C32" s="21">
        <v>3547</v>
      </c>
      <c r="D32" s="21">
        <v>1883</v>
      </c>
      <c r="E32" s="21">
        <v>1664</v>
      </c>
      <c r="F32" s="22">
        <v>6.4</v>
      </c>
      <c r="G32" s="21" t="s">
        <v>191</v>
      </c>
      <c r="H32" s="32">
        <v>532</v>
      </c>
      <c r="I32" s="222">
        <v>3018</v>
      </c>
      <c r="J32" s="21">
        <v>1565</v>
      </c>
      <c r="K32" s="21">
        <v>1453</v>
      </c>
      <c r="L32" s="22">
        <v>5.7</v>
      </c>
      <c r="M32" s="240" t="s">
        <v>191</v>
      </c>
      <c r="N32" s="21">
        <v>470</v>
      </c>
      <c r="O32" s="21">
        <v>2616</v>
      </c>
      <c r="P32" s="21">
        <v>1418</v>
      </c>
      <c r="Q32" s="21">
        <v>1198</v>
      </c>
      <c r="R32" s="22">
        <v>5.6</v>
      </c>
      <c r="S32" s="240" t="s">
        <v>191</v>
      </c>
      <c r="T32" s="21"/>
      <c r="U32" s="21"/>
      <c r="V32" s="21"/>
      <c r="W32" s="21"/>
      <c r="X32" s="22"/>
      <c r="Y32" s="21"/>
      <c r="AD32" s="5"/>
      <c r="AE32" s="5"/>
    </row>
    <row r="33" spans="1:31" ht="18" customHeight="1">
      <c r="A33" s="19">
        <v>14</v>
      </c>
      <c r="B33" s="32">
        <v>565</v>
      </c>
      <c r="C33" s="21">
        <v>3751</v>
      </c>
      <c r="D33" s="21">
        <v>1941</v>
      </c>
      <c r="E33" s="21">
        <v>1810</v>
      </c>
      <c r="F33" s="22">
        <v>6.6</v>
      </c>
      <c r="G33" s="262">
        <v>204</v>
      </c>
      <c r="H33" s="32">
        <v>448</v>
      </c>
      <c r="I33" s="222">
        <v>2769</v>
      </c>
      <c r="J33" s="21">
        <v>1417</v>
      </c>
      <c r="K33" s="21">
        <v>1352</v>
      </c>
      <c r="L33" s="22">
        <v>6.2</v>
      </c>
      <c r="M33" s="258">
        <v>-249</v>
      </c>
      <c r="N33" s="21">
        <v>501</v>
      </c>
      <c r="O33" s="21">
        <v>2997</v>
      </c>
      <c r="P33" s="21">
        <v>1621</v>
      </c>
      <c r="Q33" s="21">
        <v>1376</v>
      </c>
      <c r="R33" s="22">
        <v>6</v>
      </c>
      <c r="S33" s="258">
        <v>381</v>
      </c>
      <c r="T33" s="21"/>
      <c r="U33" s="21"/>
      <c r="V33" s="21"/>
      <c r="W33" s="21"/>
      <c r="X33" s="22"/>
      <c r="Y33" s="21"/>
      <c r="AD33" s="5"/>
      <c r="AE33" s="5"/>
    </row>
    <row r="34" spans="1:31" ht="18" customHeight="1">
      <c r="A34" s="19" t="s">
        <v>189</v>
      </c>
      <c r="B34" s="32">
        <v>590</v>
      </c>
      <c r="C34" s="21">
        <v>4049</v>
      </c>
      <c r="D34" s="21">
        <v>2068</v>
      </c>
      <c r="E34" s="21">
        <v>1981</v>
      </c>
      <c r="F34" s="22">
        <v>6.9</v>
      </c>
      <c r="G34" s="262">
        <v>298</v>
      </c>
      <c r="H34" s="32">
        <v>463</v>
      </c>
      <c r="I34" s="222">
        <v>2866</v>
      </c>
      <c r="J34" s="21">
        <v>1416</v>
      </c>
      <c r="K34" s="21">
        <v>1450</v>
      </c>
      <c r="L34" s="22">
        <v>6.2</v>
      </c>
      <c r="M34" s="258">
        <v>97</v>
      </c>
      <c r="N34" s="21">
        <v>549</v>
      </c>
      <c r="O34" s="21">
        <v>3312</v>
      </c>
      <c r="P34" s="21">
        <v>1759</v>
      </c>
      <c r="Q34" s="21">
        <v>1553</v>
      </c>
      <c r="R34" s="22">
        <v>6</v>
      </c>
      <c r="S34" s="258">
        <v>315</v>
      </c>
      <c r="T34" s="21"/>
      <c r="U34" s="21"/>
      <c r="V34" s="21"/>
      <c r="W34" s="21"/>
      <c r="X34" s="22"/>
      <c r="Y34" s="21"/>
      <c r="AD34" s="5"/>
      <c r="AE34" s="5"/>
    </row>
    <row r="35" spans="1:31" ht="18" customHeight="1">
      <c r="A35" s="19">
        <v>10</v>
      </c>
      <c r="B35" s="32">
        <v>658</v>
      </c>
      <c r="C35" s="21">
        <v>4400</v>
      </c>
      <c r="D35" s="21">
        <v>2282</v>
      </c>
      <c r="E35" s="21">
        <v>2118</v>
      </c>
      <c r="F35" s="22">
        <v>6.7</v>
      </c>
      <c r="G35" s="262">
        <v>351</v>
      </c>
      <c r="H35" s="32">
        <v>470</v>
      </c>
      <c r="I35" s="222">
        <v>2930</v>
      </c>
      <c r="J35" s="21">
        <v>1470</v>
      </c>
      <c r="K35" s="21">
        <v>1460</v>
      </c>
      <c r="L35" s="22">
        <v>6.2</v>
      </c>
      <c r="M35" s="258">
        <v>64</v>
      </c>
      <c r="N35" s="21">
        <v>620</v>
      </c>
      <c r="O35" s="21">
        <v>3518</v>
      </c>
      <c r="P35" s="21">
        <v>1843</v>
      </c>
      <c r="Q35" s="21">
        <v>1675</v>
      </c>
      <c r="R35" s="22">
        <v>5.8</v>
      </c>
      <c r="S35" s="258">
        <v>206</v>
      </c>
      <c r="T35" s="21"/>
      <c r="U35" s="21"/>
      <c r="V35" s="21"/>
      <c r="W35" s="21"/>
      <c r="X35" s="22"/>
      <c r="Y35" s="21"/>
      <c r="AD35" s="5"/>
      <c r="AE35" s="5"/>
    </row>
    <row r="36" spans="1:31" ht="18" customHeight="1">
      <c r="A36" s="19">
        <v>15</v>
      </c>
      <c r="B36" s="32">
        <v>639</v>
      </c>
      <c r="C36" s="21">
        <v>4748</v>
      </c>
      <c r="D36" s="21">
        <v>2466</v>
      </c>
      <c r="E36" s="21">
        <v>2282</v>
      </c>
      <c r="F36" s="22">
        <v>7.4</v>
      </c>
      <c r="G36" s="262">
        <v>348</v>
      </c>
      <c r="H36" s="32">
        <v>467</v>
      </c>
      <c r="I36" s="222">
        <v>3194</v>
      </c>
      <c r="J36" s="21">
        <v>1660</v>
      </c>
      <c r="K36" s="21">
        <v>1534</v>
      </c>
      <c r="L36" s="22">
        <v>6.9</v>
      </c>
      <c r="M36" s="258">
        <v>264</v>
      </c>
      <c r="N36" s="21">
        <v>603</v>
      </c>
      <c r="O36" s="21">
        <v>3360</v>
      </c>
      <c r="P36" s="21">
        <v>1717</v>
      </c>
      <c r="Q36" s="21">
        <v>1643</v>
      </c>
      <c r="R36" s="22">
        <v>5.6</v>
      </c>
      <c r="S36" s="258">
        <v>-158</v>
      </c>
      <c r="T36" s="21"/>
      <c r="U36" s="21"/>
      <c r="V36" s="21"/>
      <c r="W36" s="21"/>
      <c r="X36" s="22"/>
      <c r="Y36" s="21"/>
      <c r="AD36" s="5"/>
      <c r="AE36" s="5"/>
    </row>
    <row r="37" spans="1:31" ht="18" customHeight="1">
      <c r="A37" s="19">
        <v>22</v>
      </c>
      <c r="B37" s="32">
        <v>957</v>
      </c>
      <c r="C37" s="21">
        <v>5831</v>
      </c>
      <c r="D37" s="21">
        <v>2832</v>
      </c>
      <c r="E37" s="21">
        <v>2999</v>
      </c>
      <c r="F37" s="22">
        <v>6.1</v>
      </c>
      <c r="G37" s="262">
        <v>1083</v>
      </c>
      <c r="H37" s="32">
        <v>514</v>
      </c>
      <c r="I37" s="222">
        <v>3238</v>
      </c>
      <c r="J37" s="21">
        <v>1603</v>
      </c>
      <c r="K37" s="21">
        <v>1635</v>
      </c>
      <c r="L37" s="22">
        <v>6.3</v>
      </c>
      <c r="M37" s="258">
        <v>44</v>
      </c>
      <c r="N37" s="21">
        <v>676</v>
      </c>
      <c r="O37" s="21">
        <v>3868</v>
      </c>
      <c r="P37" s="21">
        <v>1827</v>
      </c>
      <c r="Q37" s="21">
        <v>2041</v>
      </c>
      <c r="R37" s="22">
        <v>5.7</v>
      </c>
      <c r="S37" s="258">
        <v>508</v>
      </c>
      <c r="T37" s="21"/>
      <c r="U37" s="21"/>
      <c r="V37" s="21"/>
      <c r="W37" s="21"/>
      <c r="X37" s="22"/>
      <c r="Y37" s="21"/>
      <c r="AD37" s="5"/>
      <c r="AE37" s="5"/>
    </row>
    <row r="38" spans="1:31" ht="18" customHeight="1">
      <c r="A38" s="19">
        <v>25</v>
      </c>
      <c r="B38" s="32">
        <v>1008</v>
      </c>
      <c r="C38" s="21">
        <v>6197</v>
      </c>
      <c r="D38" s="21">
        <v>3093</v>
      </c>
      <c r="E38" s="21">
        <v>3104</v>
      </c>
      <c r="F38" s="22">
        <v>6.1</v>
      </c>
      <c r="G38" s="262">
        <v>366</v>
      </c>
      <c r="H38" s="32">
        <v>571</v>
      </c>
      <c r="I38" s="222">
        <v>3426</v>
      </c>
      <c r="J38" s="21">
        <v>1747</v>
      </c>
      <c r="K38" s="21">
        <v>1679</v>
      </c>
      <c r="L38" s="22">
        <v>6</v>
      </c>
      <c r="M38" s="258">
        <v>188</v>
      </c>
      <c r="N38" s="21">
        <v>673</v>
      </c>
      <c r="O38" s="21">
        <v>4023</v>
      </c>
      <c r="P38" s="21">
        <v>1925</v>
      </c>
      <c r="Q38" s="21">
        <v>2098</v>
      </c>
      <c r="R38" s="22">
        <v>6</v>
      </c>
      <c r="S38" s="258">
        <v>155</v>
      </c>
      <c r="T38" s="21"/>
      <c r="U38" s="21"/>
      <c r="V38" s="21"/>
      <c r="W38" s="21"/>
      <c r="X38" s="22"/>
      <c r="Y38" s="21"/>
      <c r="AD38" s="5"/>
      <c r="AE38" s="5"/>
    </row>
    <row r="39" spans="1:31" ht="18" customHeight="1">
      <c r="A39" s="19">
        <v>30</v>
      </c>
      <c r="B39" s="32">
        <v>1083</v>
      </c>
      <c r="C39" s="21">
        <v>6634</v>
      </c>
      <c r="D39" s="21">
        <v>3322</v>
      </c>
      <c r="E39" s="21">
        <v>3312</v>
      </c>
      <c r="F39" s="22">
        <v>6.1</v>
      </c>
      <c r="G39" s="262">
        <v>437</v>
      </c>
      <c r="H39" s="32">
        <v>583</v>
      </c>
      <c r="I39" s="222">
        <v>3591</v>
      </c>
      <c r="J39" s="21">
        <v>1846</v>
      </c>
      <c r="K39" s="21">
        <v>1745</v>
      </c>
      <c r="L39" s="22">
        <v>6.2</v>
      </c>
      <c r="M39" s="258">
        <v>165</v>
      </c>
      <c r="N39" s="21">
        <v>698</v>
      </c>
      <c r="O39" s="21">
        <v>3997</v>
      </c>
      <c r="P39" s="21">
        <v>1973</v>
      </c>
      <c r="Q39" s="21">
        <v>2024</v>
      </c>
      <c r="R39" s="22">
        <v>5.7</v>
      </c>
      <c r="S39" s="258">
        <v>-26</v>
      </c>
      <c r="T39" s="21"/>
      <c r="U39" s="21"/>
      <c r="V39" s="21"/>
      <c r="W39" s="21"/>
      <c r="X39" s="22"/>
      <c r="Y39" s="21"/>
      <c r="AD39" s="5"/>
      <c r="AE39" s="5"/>
    </row>
    <row r="40" spans="1:31" ht="18" customHeight="1">
      <c r="A40" s="19">
        <v>35</v>
      </c>
      <c r="B40" s="32">
        <v>1310</v>
      </c>
      <c r="C40" s="21">
        <v>7163</v>
      </c>
      <c r="D40" s="21">
        <v>3584</v>
      </c>
      <c r="E40" s="21">
        <v>3579</v>
      </c>
      <c r="F40" s="22">
        <v>5.5</v>
      </c>
      <c r="G40" s="262">
        <v>529</v>
      </c>
      <c r="H40" s="32">
        <v>580</v>
      </c>
      <c r="I40" s="222">
        <v>3249</v>
      </c>
      <c r="J40" s="21">
        <v>1624</v>
      </c>
      <c r="K40" s="21">
        <v>1625</v>
      </c>
      <c r="L40" s="22">
        <v>5.6</v>
      </c>
      <c r="M40" s="258">
        <v>-342</v>
      </c>
      <c r="N40" s="21">
        <v>700</v>
      </c>
      <c r="O40" s="21">
        <v>3775</v>
      </c>
      <c r="P40" s="21">
        <v>1887</v>
      </c>
      <c r="Q40" s="21">
        <v>1888</v>
      </c>
      <c r="R40" s="22">
        <v>5.4</v>
      </c>
      <c r="S40" s="258">
        <v>-222</v>
      </c>
      <c r="T40" s="21"/>
      <c r="U40" s="21"/>
      <c r="V40" s="21"/>
      <c r="W40" s="21"/>
      <c r="X40" s="22"/>
      <c r="Y40" s="21"/>
      <c r="AD40" s="5"/>
      <c r="AE40" s="5"/>
    </row>
    <row r="41" spans="1:31" ht="18" customHeight="1">
      <c r="A41" s="19">
        <v>40</v>
      </c>
      <c r="B41" s="32">
        <v>1535</v>
      </c>
      <c r="C41" s="21">
        <v>7370</v>
      </c>
      <c r="D41" s="21">
        <v>3623</v>
      </c>
      <c r="E41" s="21">
        <v>3747</v>
      </c>
      <c r="F41" s="22">
        <v>4.8</v>
      </c>
      <c r="G41" s="262">
        <v>207</v>
      </c>
      <c r="H41" s="32">
        <v>567</v>
      </c>
      <c r="I41" s="222">
        <v>2881</v>
      </c>
      <c r="J41" s="21">
        <v>1425</v>
      </c>
      <c r="K41" s="21">
        <v>1456</v>
      </c>
      <c r="L41" s="22">
        <v>5.1</v>
      </c>
      <c r="M41" s="258">
        <v>-368</v>
      </c>
      <c r="N41" s="21">
        <v>712</v>
      </c>
      <c r="O41" s="21">
        <v>3393</v>
      </c>
      <c r="P41" s="21">
        <v>1677</v>
      </c>
      <c r="Q41" s="21">
        <v>1716</v>
      </c>
      <c r="R41" s="22">
        <v>4.8</v>
      </c>
      <c r="S41" s="258">
        <v>-382</v>
      </c>
      <c r="T41" s="21"/>
      <c r="U41" s="21"/>
      <c r="V41" s="21"/>
      <c r="W41" s="21"/>
      <c r="X41" s="22"/>
      <c r="Y41" s="21"/>
      <c r="AD41" s="5"/>
      <c r="AE41" s="5"/>
    </row>
    <row r="42" spans="1:31" ht="18" customHeight="1">
      <c r="A42" s="19">
        <v>45</v>
      </c>
      <c r="B42" s="32">
        <v>1742</v>
      </c>
      <c r="C42" s="21">
        <v>7629</v>
      </c>
      <c r="D42" s="21">
        <v>3753</v>
      </c>
      <c r="E42" s="21">
        <v>3876</v>
      </c>
      <c r="F42" s="22">
        <v>4.4</v>
      </c>
      <c r="G42" s="262">
        <v>259</v>
      </c>
      <c r="H42" s="32">
        <v>551</v>
      </c>
      <c r="I42" s="222">
        <v>2622</v>
      </c>
      <c r="J42" s="21">
        <v>1290</v>
      </c>
      <c r="K42" s="21">
        <v>1332</v>
      </c>
      <c r="L42" s="22">
        <v>4.8</v>
      </c>
      <c r="M42" s="258">
        <v>-259</v>
      </c>
      <c r="N42" s="21">
        <v>731</v>
      </c>
      <c r="O42" s="21">
        <v>3262</v>
      </c>
      <c r="P42" s="21">
        <v>1616</v>
      </c>
      <c r="Q42" s="21">
        <v>1646</v>
      </c>
      <c r="R42" s="22">
        <v>4.5</v>
      </c>
      <c r="S42" s="258">
        <v>-131</v>
      </c>
      <c r="T42" s="21">
        <v>1369</v>
      </c>
      <c r="U42" s="21">
        <v>5062</v>
      </c>
      <c r="V42" s="21">
        <v>2427</v>
      </c>
      <c r="W42" s="21">
        <v>2635</v>
      </c>
      <c r="X42" s="22">
        <v>3.7</v>
      </c>
      <c r="Y42" s="21" t="s">
        <v>192</v>
      </c>
      <c r="AD42" s="5"/>
      <c r="AE42" s="5"/>
    </row>
    <row r="43" spans="1:31" ht="18" customHeight="1">
      <c r="A43" s="19">
        <v>50</v>
      </c>
      <c r="B43" s="32">
        <v>2281</v>
      </c>
      <c r="C43" s="21">
        <v>9064</v>
      </c>
      <c r="D43" s="21">
        <v>4527</v>
      </c>
      <c r="E43" s="21">
        <v>4537</v>
      </c>
      <c r="F43" s="22">
        <v>4</v>
      </c>
      <c r="G43" s="262">
        <v>1435</v>
      </c>
      <c r="H43" s="32">
        <v>529</v>
      </c>
      <c r="I43" s="222">
        <v>2303</v>
      </c>
      <c r="J43" s="21">
        <v>1147</v>
      </c>
      <c r="K43" s="21">
        <v>1156</v>
      </c>
      <c r="L43" s="22">
        <v>4.5</v>
      </c>
      <c r="M43" s="258">
        <v>-319</v>
      </c>
      <c r="N43" s="21">
        <v>739</v>
      </c>
      <c r="O43" s="21">
        <v>3100</v>
      </c>
      <c r="P43" s="21">
        <v>1525</v>
      </c>
      <c r="Q43" s="21">
        <v>1575</v>
      </c>
      <c r="R43" s="22">
        <v>4.2</v>
      </c>
      <c r="S43" s="258">
        <v>-162</v>
      </c>
      <c r="T43" s="21">
        <v>1149</v>
      </c>
      <c r="U43" s="21">
        <v>3947</v>
      </c>
      <c r="V43" s="21">
        <v>1923</v>
      </c>
      <c r="W43" s="21">
        <v>2024</v>
      </c>
      <c r="X43" s="22">
        <v>3.4</v>
      </c>
      <c r="Y43" s="262">
        <v>-220</v>
      </c>
      <c r="AD43" s="5"/>
      <c r="AE43" s="5"/>
    </row>
    <row r="44" spans="1:31" ht="18" customHeight="1">
      <c r="A44" s="19">
        <v>55</v>
      </c>
      <c r="B44" s="32">
        <v>2572</v>
      </c>
      <c r="C44" s="21">
        <v>9657</v>
      </c>
      <c r="D44" s="21">
        <v>4740</v>
      </c>
      <c r="E44" s="21">
        <v>4917</v>
      </c>
      <c r="F44" s="22">
        <v>3.8</v>
      </c>
      <c r="G44" s="262">
        <v>593</v>
      </c>
      <c r="H44" s="32">
        <v>513</v>
      </c>
      <c r="I44" s="222">
        <v>2055</v>
      </c>
      <c r="J44" s="21">
        <v>1028</v>
      </c>
      <c r="K44" s="21">
        <v>1027</v>
      </c>
      <c r="L44" s="22">
        <v>4</v>
      </c>
      <c r="M44" s="258">
        <v>-248</v>
      </c>
      <c r="N44" s="21">
        <v>765</v>
      </c>
      <c r="O44" s="21">
        <v>3140</v>
      </c>
      <c r="P44" s="21">
        <v>1537</v>
      </c>
      <c r="Q44" s="21">
        <v>1603</v>
      </c>
      <c r="R44" s="22">
        <v>4.1</v>
      </c>
      <c r="S44" s="258">
        <v>40</v>
      </c>
      <c r="T44" s="21">
        <v>914</v>
      </c>
      <c r="U44" s="21">
        <v>2777</v>
      </c>
      <c r="V44" s="21">
        <v>1363</v>
      </c>
      <c r="W44" s="21">
        <v>1414</v>
      </c>
      <c r="X44" s="22">
        <v>3</v>
      </c>
      <c r="Y44" s="262">
        <v>-235</v>
      </c>
      <c r="AD44" s="5"/>
      <c r="AE44" s="5"/>
    </row>
    <row r="45" spans="1:31" ht="18" customHeight="1">
      <c r="A45" s="19">
        <v>60</v>
      </c>
      <c r="B45" s="32">
        <v>2560</v>
      </c>
      <c r="C45" s="21">
        <v>9171</v>
      </c>
      <c r="D45" s="21">
        <v>4454</v>
      </c>
      <c r="E45" s="21">
        <v>4717</v>
      </c>
      <c r="F45" s="22">
        <v>3.6</v>
      </c>
      <c r="G45" s="262">
        <v>-486</v>
      </c>
      <c r="H45" s="32">
        <v>507</v>
      </c>
      <c r="I45" s="222">
        <v>1914</v>
      </c>
      <c r="J45" s="21">
        <v>951</v>
      </c>
      <c r="K45" s="21">
        <v>963</v>
      </c>
      <c r="L45" s="22">
        <v>3.8</v>
      </c>
      <c r="M45" s="258">
        <v>-141</v>
      </c>
      <c r="N45" s="21">
        <v>780</v>
      </c>
      <c r="O45" s="21">
        <v>2952</v>
      </c>
      <c r="P45" s="21">
        <v>1400</v>
      </c>
      <c r="Q45" s="21">
        <v>1552</v>
      </c>
      <c r="R45" s="22">
        <v>3.8</v>
      </c>
      <c r="S45" s="258">
        <v>-188</v>
      </c>
      <c r="T45" s="21">
        <v>794</v>
      </c>
      <c r="U45" s="21">
        <v>2333</v>
      </c>
      <c r="V45" s="21">
        <v>1128</v>
      </c>
      <c r="W45" s="21">
        <v>1205</v>
      </c>
      <c r="X45" s="22">
        <v>2.9</v>
      </c>
      <c r="Y45" s="262">
        <v>-444</v>
      </c>
      <c r="AD45" s="5"/>
      <c r="AE45" s="5"/>
    </row>
    <row r="46" spans="1:31" ht="18" customHeight="1">
      <c r="A46" s="19" t="s">
        <v>190</v>
      </c>
      <c r="B46" s="32">
        <v>2441</v>
      </c>
      <c r="C46" s="21">
        <v>8166</v>
      </c>
      <c r="D46" s="21">
        <v>3923</v>
      </c>
      <c r="E46" s="21">
        <v>4243</v>
      </c>
      <c r="F46" s="22">
        <v>3.3</v>
      </c>
      <c r="G46" s="262">
        <v>-1005</v>
      </c>
      <c r="H46" s="32">
        <v>495</v>
      </c>
      <c r="I46" s="222">
        <v>1804</v>
      </c>
      <c r="J46" s="21">
        <v>872</v>
      </c>
      <c r="K46" s="21">
        <v>932</v>
      </c>
      <c r="L46" s="22">
        <v>3.6</v>
      </c>
      <c r="M46" s="258">
        <v>-110</v>
      </c>
      <c r="N46" s="21">
        <v>767</v>
      </c>
      <c r="O46" s="21">
        <v>2686</v>
      </c>
      <c r="P46" s="21">
        <v>1282</v>
      </c>
      <c r="Q46" s="21">
        <v>1404</v>
      </c>
      <c r="R46" s="22">
        <v>3.5</v>
      </c>
      <c r="S46" s="258">
        <v>-266</v>
      </c>
      <c r="T46" s="21">
        <v>615</v>
      </c>
      <c r="U46" s="21">
        <v>1741</v>
      </c>
      <c r="V46" s="21">
        <v>817</v>
      </c>
      <c r="W46" s="21">
        <v>924</v>
      </c>
      <c r="X46" s="22">
        <v>2.8</v>
      </c>
      <c r="Y46" s="262">
        <v>-592</v>
      </c>
      <c r="AD46" s="5"/>
      <c r="AE46" s="5"/>
    </row>
    <row r="47" spans="1:38" ht="18" customHeight="1">
      <c r="A47" s="19">
        <v>7</v>
      </c>
      <c r="B47" s="32">
        <v>2498</v>
      </c>
      <c r="C47" s="21">
        <v>7827</v>
      </c>
      <c r="D47" s="21">
        <v>3762</v>
      </c>
      <c r="E47" s="21">
        <v>4065</v>
      </c>
      <c r="F47" s="22">
        <v>3.1</v>
      </c>
      <c r="G47" s="262">
        <v>-339</v>
      </c>
      <c r="H47" s="32">
        <v>476</v>
      </c>
      <c r="I47" s="222">
        <v>1617</v>
      </c>
      <c r="J47" s="21">
        <v>770</v>
      </c>
      <c r="K47" s="21">
        <v>847</v>
      </c>
      <c r="L47" s="22">
        <v>3.4</v>
      </c>
      <c r="M47" s="258">
        <v>-187</v>
      </c>
      <c r="N47" s="21">
        <v>766</v>
      </c>
      <c r="O47" s="21">
        <v>2538</v>
      </c>
      <c r="P47" s="21">
        <v>1216</v>
      </c>
      <c r="Q47" s="21">
        <v>1322</v>
      </c>
      <c r="R47" s="22">
        <v>3.3</v>
      </c>
      <c r="S47" s="258">
        <v>-148</v>
      </c>
      <c r="T47" s="21">
        <v>582</v>
      </c>
      <c r="U47" s="21">
        <v>1563</v>
      </c>
      <c r="V47" s="21">
        <v>731</v>
      </c>
      <c r="W47" s="21">
        <v>832</v>
      </c>
      <c r="X47" s="22">
        <v>2.7</v>
      </c>
      <c r="Y47" s="262">
        <v>-178</v>
      </c>
      <c r="AD47" s="5"/>
      <c r="AE47" s="5"/>
      <c r="AG47" s="30"/>
      <c r="AH47" s="30"/>
      <c r="AI47" s="30"/>
      <c r="AJ47" s="30"/>
      <c r="AK47" s="30"/>
      <c r="AL47" s="30"/>
    </row>
    <row r="48" spans="1:38" ht="18" customHeight="1">
      <c r="A48" s="19">
        <v>12</v>
      </c>
      <c r="B48" s="32">
        <v>2540</v>
      </c>
      <c r="C48" s="21">
        <v>7476</v>
      </c>
      <c r="D48" s="21">
        <v>3633</v>
      </c>
      <c r="E48" s="21">
        <v>3843</v>
      </c>
      <c r="F48" s="22">
        <v>2.9</v>
      </c>
      <c r="G48" s="262">
        <f>C48-C47</f>
        <v>-351</v>
      </c>
      <c r="H48" s="32">
        <v>464</v>
      </c>
      <c r="I48" s="222">
        <v>1447</v>
      </c>
      <c r="J48" s="21">
        <v>679</v>
      </c>
      <c r="K48" s="21">
        <v>768</v>
      </c>
      <c r="L48" s="22">
        <v>3.1</v>
      </c>
      <c r="M48" s="258">
        <f>I48-I47</f>
        <v>-170</v>
      </c>
      <c r="N48" s="21">
        <v>773</v>
      </c>
      <c r="O48" s="21">
        <v>2389</v>
      </c>
      <c r="P48" s="21">
        <v>1138</v>
      </c>
      <c r="Q48" s="21">
        <v>1251</v>
      </c>
      <c r="R48" s="22">
        <v>3.1</v>
      </c>
      <c r="S48" s="258">
        <f>O48-O47</f>
        <v>-149</v>
      </c>
      <c r="T48" s="21">
        <v>584</v>
      </c>
      <c r="U48" s="21">
        <v>1437</v>
      </c>
      <c r="V48" s="21">
        <v>699</v>
      </c>
      <c r="W48" s="21">
        <v>738</v>
      </c>
      <c r="X48" s="22">
        <v>2.5</v>
      </c>
      <c r="Y48" s="262">
        <f>U48-U47</f>
        <v>-126</v>
      </c>
      <c r="AD48" s="5"/>
      <c r="AE48" s="5"/>
      <c r="AG48" s="30"/>
      <c r="AH48" s="30"/>
      <c r="AI48" s="30"/>
      <c r="AJ48" s="30"/>
      <c r="AK48" s="30"/>
      <c r="AL48" s="30"/>
    </row>
    <row r="49" spans="1:38" ht="18" customHeight="1">
      <c r="A49" s="12">
        <v>17</v>
      </c>
      <c r="B49" s="33">
        <v>2470</v>
      </c>
      <c r="C49" s="27">
        <v>6951</v>
      </c>
      <c r="D49" s="27">
        <v>3299</v>
      </c>
      <c r="E49" s="27">
        <v>3652</v>
      </c>
      <c r="F49" s="28">
        <v>2.8</v>
      </c>
      <c r="G49" s="261">
        <v>-525</v>
      </c>
      <c r="H49" s="33">
        <v>443</v>
      </c>
      <c r="I49" s="223">
        <v>1313</v>
      </c>
      <c r="J49" s="27">
        <v>628</v>
      </c>
      <c r="K49" s="27">
        <v>685</v>
      </c>
      <c r="L49" s="28">
        <v>3</v>
      </c>
      <c r="M49" s="259">
        <v>-134</v>
      </c>
      <c r="N49" s="27">
        <v>765</v>
      </c>
      <c r="O49" s="27">
        <v>2258</v>
      </c>
      <c r="P49" s="27">
        <v>1090</v>
      </c>
      <c r="Q49" s="27">
        <v>1168</v>
      </c>
      <c r="R49" s="28">
        <v>3</v>
      </c>
      <c r="S49" s="259">
        <v>-131</v>
      </c>
      <c r="T49" s="27">
        <v>503</v>
      </c>
      <c r="U49" s="27">
        <v>1177</v>
      </c>
      <c r="V49" s="27">
        <v>550</v>
      </c>
      <c r="W49" s="27">
        <v>627</v>
      </c>
      <c r="X49" s="28">
        <v>2.3</v>
      </c>
      <c r="Y49" s="261">
        <v>-260</v>
      </c>
      <c r="Z49" s="30"/>
      <c r="AD49" s="5"/>
      <c r="AE49" s="5"/>
      <c r="AG49" s="30"/>
      <c r="AH49" s="30"/>
      <c r="AI49" s="30"/>
      <c r="AJ49" s="30"/>
      <c r="AK49" s="30"/>
      <c r="AL49" s="30"/>
    </row>
    <row r="50" spans="1:38" ht="18" customHeight="1">
      <c r="A50" s="232" t="s">
        <v>399</v>
      </c>
      <c r="B50" s="232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3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</row>
    <row r="51" spans="2:38" ht="19.5" customHeight="1">
      <c r="B51" s="30"/>
      <c r="C51" s="21"/>
      <c r="D51" s="30"/>
      <c r="E51" s="30"/>
      <c r="F51" s="31"/>
      <c r="G51" s="30"/>
      <c r="H51" s="30"/>
      <c r="I51" s="226"/>
      <c r="J51" s="30"/>
      <c r="K51" s="30"/>
      <c r="L51" s="31"/>
      <c r="M51" s="30"/>
      <c r="N51" s="30"/>
      <c r="O51" s="30"/>
      <c r="P51" s="30"/>
      <c r="Q51" s="30"/>
      <c r="R51" s="31"/>
      <c r="S51" s="30"/>
      <c r="T51" s="30"/>
      <c r="U51" s="30"/>
      <c r="V51" s="30"/>
      <c r="W51" s="30"/>
      <c r="X51" s="31"/>
      <c r="Y51" s="31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</row>
    <row r="52" spans="2:38" ht="19.5" customHeight="1">
      <c r="B52" s="30"/>
      <c r="C52" s="21"/>
      <c r="D52" s="30"/>
      <c r="E52" s="30"/>
      <c r="F52" s="31"/>
      <c r="G52" s="30"/>
      <c r="H52" s="30"/>
      <c r="I52" s="226"/>
      <c r="J52" s="30"/>
      <c r="K52" s="30"/>
      <c r="L52" s="31"/>
      <c r="M52" s="30"/>
      <c r="N52" s="30"/>
      <c r="O52" s="30"/>
      <c r="P52" s="30"/>
      <c r="Q52" s="30"/>
      <c r="R52" s="31"/>
      <c r="S52" s="30"/>
      <c r="T52" s="30"/>
      <c r="U52" s="30"/>
      <c r="V52" s="30"/>
      <c r="W52" s="30"/>
      <c r="X52" s="31"/>
      <c r="Y52" s="31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</row>
    <row r="53" spans="2:38" ht="19.5" customHeight="1">
      <c r="B53" s="30"/>
      <c r="C53" s="21"/>
      <c r="D53" s="30"/>
      <c r="E53" s="30"/>
      <c r="F53" s="31"/>
      <c r="G53" s="30"/>
      <c r="H53" s="30"/>
      <c r="I53" s="226"/>
      <c r="J53" s="30"/>
      <c r="K53" s="30"/>
      <c r="L53" s="31"/>
      <c r="M53" s="30"/>
      <c r="N53" s="30"/>
      <c r="O53" s="30"/>
      <c r="P53" s="30"/>
      <c r="Q53" s="30"/>
      <c r="R53" s="31"/>
      <c r="S53" s="30"/>
      <c r="T53" s="30"/>
      <c r="U53" s="30"/>
      <c r="V53" s="30"/>
      <c r="W53" s="30"/>
      <c r="X53" s="31"/>
      <c r="Y53" s="31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</row>
    <row r="54" spans="2:38" ht="19.5" customHeight="1">
      <c r="B54" s="30"/>
      <c r="C54" s="21"/>
      <c r="D54" s="30"/>
      <c r="E54" s="30"/>
      <c r="F54" s="31"/>
      <c r="G54" s="30"/>
      <c r="H54" s="30"/>
      <c r="I54" s="226"/>
      <c r="J54" s="30"/>
      <c r="K54" s="30"/>
      <c r="L54" s="31"/>
      <c r="M54" s="30"/>
      <c r="N54" s="30"/>
      <c r="O54" s="30"/>
      <c r="P54" s="30"/>
      <c r="Q54" s="30"/>
      <c r="R54" s="31"/>
      <c r="S54" s="30"/>
      <c r="T54" s="30"/>
      <c r="U54" s="30"/>
      <c r="V54" s="30"/>
      <c r="W54" s="30"/>
      <c r="X54" s="31"/>
      <c r="Y54" s="31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</row>
    <row r="55" spans="2:38" ht="19.5" customHeight="1">
      <c r="B55" s="30"/>
      <c r="C55" s="21"/>
      <c r="D55" s="30"/>
      <c r="E55" s="30"/>
      <c r="F55" s="31"/>
      <c r="G55" s="30"/>
      <c r="H55" s="30"/>
      <c r="I55" s="226"/>
      <c r="J55" s="30"/>
      <c r="K55" s="30"/>
      <c r="L55" s="31"/>
      <c r="M55" s="30"/>
      <c r="N55" s="30"/>
      <c r="O55" s="30"/>
      <c r="P55" s="30"/>
      <c r="Q55" s="30"/>
      <c r="R55" s="31"/>
      <c r="S55" s="30"/>
      <c r="T55" s="30"/>
      <c r="U55" s="30"/>
      <c r="V55" s="30"/>
      <c r="W55" s="30"/>
      <c r="X55" s="31"/>
      <c r="Y55" s="31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</row>
    <row r="56" spans="2:38" ht="19.5" customHeight="1">
      <c r="B56" s="30"/>
      <c r="C56" s="21"/>
      <c r="D56" s="30"/>
      <c r="E56" s="30"/>
      <c r="F56" s="31"/>
      <c r="G56" s="30"/>
      <c r="H56" s="30"/>
      <c r="I56" s="226"/>
      <c r="J56" s="30"/>
      <c r="K56" s="30"/>
      <c r="L56" s="31"/>
      <c r="M56" s="30"/>
      <c r="N56" s="30"/>
      <c r="O56" s="30"/>
      <c r="P56" s="30"/>
      <c r="Q56" s="30"/>
      <c r="R56" s="31"/>
      <c r="S56" s="30"/>
      <c r="T56" s="30"/>
      <c r="U56" s="30"/>
      <c r="V56" s="30"/>
      <c r="W56" s="30"/>
      <c r="X56" s="31"/>
      <c r="Y56" s="31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</row>
    <row r="57" spans="2:38" ht="19.5" customHeight="1">
      <c r="B57" s="30"/>
      <c r="C57" s="21"/>
      <c r="D57" s="30"/>
      <c r="E57" s="30"/>
      <c r="F57" s="31"/>
      <c r="G57" s="30"/>
      <c r="H57" s="30"/>
      <c r="I57" s="226"/>
      <c r="J57" s="30"/>
      <c r="K57" s="30"/>
      <c r="L57" s="31"/>
      <c r="M57" s="30"/>
      <c r="N57" s="30"/>
      <c r="O57" s="30"/>
      <c r="P57" s="30"/>
      <c r="Q57" s="30"/>
      <c r="R57" s="31"/>
      <c r="S57" s="30"/>
      <c r="T57" s="30"/>
      <c r="U57" s="30"/>
      <c r="V57" s="30"/>
      <c r="W57" s="30"/>
      <c r="X57" s="31"/>
      <c r="Y57" s="31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</row>
    <row r="58" spans="2:38" ht="19.5" customHeight="1">
      <c r="B58" s="30"/>
      <c r="C58" s="21"/>
      <c r="D58" s="30"/>
      <c r="E58" s="30"/>
      <c r="F58" s="31"/>
      <c r="G58" s="30"/>
      <c r="H58" s="30"/>
      <c r="I58" s="226"/>
      <c r="J58" s="30"/>
      <c r="K58" s="30"/>
      <c r="L58" s="31"/>
      <c r="M58" s="30"/>
      <c r="N58" s="30"/>
      <c r="O58" s="30"/>
      <c r="P58" s="30"/>
      <c r="Q58" s="30"/>
      <c r="R58" s="31"/>
      <c r="S58" s="30"/>
      <c r="T58" s="30"/>
      <c r="U58" s="30"/>
      <c r="V58" s="30"/>
      <c r="W58" s="30"/>
      <c r="X58" s="31"/>
      <c r="Y58" s="31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</row>
    <row r="59" spans="2:38" ht="19.5" customHeight="1">
      <c r="B59" s="30"/>
      <c r="C59" s="30"/>
      <c r="D59" s="30"/>
      <c r="E59" s="30"/>
      <c r="F59" s="31"/>
      <c r="G59" s="30"/>
      <c r="H59" s="30"/>
      <c r="I59" s="226"/>
      <c r="J59" s="30"/>
      <c r="K59" s="30"/>
      <c r="L59" s="31"/>
      <c r="M59" s="30"/>
      <c r="N59" s="30"/>
      <c r="O59" s="30"/>
      <c r="P59" s="30"/>
      <c r="Q59" s="30"/>
      <c r="R59" s="31"/>
      <c r="S59" s="30"/>
      <c r="T59" s="30"/>
      <c r="U59" s="30"/>
      <c r="V59" s="30"/>
      <c r="W59" s="30"/>
      <c r="X59" s="31"/>
      <c r="Y59" s="31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</row>
    <row r="60" spans="2:38" ht="19.5" customHeight="1">
      <c r="B60" s="30"/>
      <c r="C60" s="30"/>
      <c r="D60" s="30"/>
      <c r="E60" s="30"/>
      <c r="F60" s="31"/>
      <c r="G60" s="30"/>
      <c r="H60" s="30"/>
      <c r="I60" s="226"/>
      <c r="J60" s="30"/>
      <c r="K60" s="30"/>
      <c r="L60" s="31"/>
      <c r="M60" s="30"/>
      <c r="N60" s="30"/>
      <c r="O60" s="30"/>
      <c r="P60" s="30"/>
      <c r="Q60" s="30"/>
      <c r="R60" s="31"/>
      <c r="S60" s="30"/>
      <c r="T60" s="30"/>
      <c r="U60" s="30"/>
      <c r="V60" s="30"/>
      <c r="W60" s="30"/>
      <c r="X60" s="31"/>
      <c r="Y60" s="31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</row>
    <row r="61" spans="2:38" ht="19.5" customHeight="1">
      <c r="B61" s="30"/>
      <c r="C61" s="30"/>
      <c r="D61" s="30"/>
      <c r="E61" s="30"/>
      <c r="F61" s="31"/>
      <c r="G61" s="30"/>
      <c r="H61" s="30"/>
      <c r="I61" s="226"/>
      <c r="J61" s="30"/>
      <c r="K61" s="30"/>
      <c r="L61" s="31"/>
      <c r="M61" s="30"/>
      <c r="N61" s="30"/>
      <c r="O61" s="30"/>
      <c r="P61" s="30"/>
      <c r="Q61" s="30"/>
      <c r="R61" s="31"/>
      <c r="S61" s="30"/>
      <c r="T61" s="30"/>
      <c r="U61" s="30"/>
      <c r="V61" s="30"/>
      <c r="W61" s="30"/>
      <c r="X61" s="31"/>
      <c r="Y61" s="31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</row>
    <row r="62" spans="2:38" ht="19.5" customHeight="1">
      <c r="B62" s="30"/>
      <c r="C62" s="30"/>
      <c r="D62" s="30"/>
      <c r="E62" s="30"/>
      <c r="F62" s="31"/>
      <c r="G62" s="30"/>
      <c r="H62" s="30"/>
      <c r="I62" s="226"/>
      <c r="J62" s="30"/>
      <c r="K62" s="30"/>
      <c r="L62" s="31"/>
      <c r="M62" s="30"/>
      <c r="N62" s="30"/>
      <c r="O62" s="30"/>
      <c r="P62" s="30"/>
      <c r="Q62" s="30"/>
      <c r="R62" s="31"/>
      <c r="S62" s="30"/>
      <c r="T62" s="30"/>
      <c r="U62" s="30"/>
      <c r="V62" s="30"/>
      <c r="W62" s="30"/>
      <c r="X62" s="31"/>
      <c r="Y62" s="31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</row>
    <row r="63" spans="2:38" ht="19.5" customHeight="1">
      <c r="B63" s="30"/>
      <c r="C63" s="30"/>
      <c r="D63" s="30"/>
      <c r="E63" s="30"/>
      <c r="F63" s="31"/>
      <c r="G63" s="30"/>
      <c r="H63" s="30"/>
      <c r="I63" s="226"/>
      <c r="J63" s="30"/>
      <c r="K63" s="30"/>
      <c r="L63" s="31"/>
      <c r="M63" s="30"/>
      <c r="N63" s="30"/>
      <c r="O63" s="30"/>
      <c r="P63" s="30"/>
      <c r="Q63" s="30"/>
      <c r="R63" s="31"/>
      <c r="S63" s="30"/>
      <c r="T63" s="30"/>
      <c r="U63" s="30"/>
      <c r="V63" s="30"/>
      <c r="W63" s="30"/>
      <c r="X63" s="31"/>
      <c r="Y63" s="31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</row>
    <row r="64" spans="2:38" ht="19.5" customHeight="1">
      <c r="B64" s="30"/>
      <c r="C64" s="30"/>
      <c r="D64" s="30"/>
      <c r="E64" s="30"/>
      <c r="F64" s="31"/>
      <c r="G64" s="30"/>
      <c r="H64" s="30"/>
      <c r="I64" s="226"/>
      <c r="J64" s="30"/>
      <c r="K64" s="30"/>
      <c r="L64" s="31"/>
      <c r="M64" s="30"/>
      <c r="N64" s="30"/>
      <c r="O64" s="30"/>
      <c r="P64" s="30"/>
      <c r="Q64" s="30"/>
      <c r="R64" s="31"/>
      <c r="S64" s="30"/>
      <c r="T64" s="30"/>
      <c r="U64" s="30"/>
      <c r="V64" s="30"/>
      <c r="W64" s="30"/>
      <c r="X64" s="31"/>
      <c r="Y64" s="31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</row>
    <row r="65" spans="2:38" ht="19.5" customHeight="1">
      <c r="B65" s="30"/>
      <c r="C65" s="30"/>
      <c r="D65" s="30"/>
      <c r="E65" s="30"/>
      <c r="F65" s="31"/>
      <c r="G65" s="30"/>
      <c r="H65" s="30"/>
      <c r="I65" s="226"/>
      <c r="J65" s="30"/>
      <c r="K65" s="30"/>
      <c r="L65" s="31"/>
      <c r="M65" s="30"/>
      <c r="N65" s="30"/>
      <c r="O65" s="30"/>
      <c r="P65" s="30"/>
      <c r="Q65" s="30"/>
      <c r="R65" s="31"/>
      <c r="S65" s="30"/>
      <c r="T65" s="30"/>
      <c r="U65" s="30"/>
      <c r="V65" s="30"/>
      <c r="W65" s="30"/>
      <c r="X65" s="31"/>
      <c r="Y65" s="31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</row>
    <row r="66" spans="1:38" ht="19.5" customHeight="1">
      <c r="A66" s="35"/>
      <c r="B66" s="21"/>
      <c r="C66" s="30"/>
      <c r="D66" s="21"/>
      <c r="E66" s="21"/>
      <c r="F66" s="22"/>
      <c r="G66" s="21"/>
      <c r="H66" s="21"/>
      <c r="I66" s="226"/>
      <c r="J66" s="21"/>
      <c r="K66" s="21"/>
      <c r="L66" s="22"/>
      <c r="M66" s="30"/>
      <c r="N66" s="30"/>
      <c r="O66" s="30"/>
      <c r="P66" s="30"/>
      <c r="Q66" s="30"/>
      <c r="R66" s="31"/>
      <c r="S66" s="30"/>
      <c r="T66" s="30"/>
      <c r="U66" s="30"/>
      <c r="V66" s="30"/>
      <c r="W66" s="30"/>
      <c r="X66" s="31"/>
      <c r="Y66" s="31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</row>
    <row r="67" spans="1:38" ht="19.5" customHeight="1">
      <c r="A67" s="35"/>
      <c r="B67" s="21"/>
      <c r="C67" s="30"/>
      <c r="D67" s="21"/>
      <c r="E67" s="21"/>
      <c r="F67" s="22"/>
      <c r="G67" s="21"/>
      <c r="H67" s="21"/>
      <c r="I67" s="226"/>
      <c r="J67" s="21"/>
      <c r="K67" s="21"/>
      <c r="L67" s="22"/>
      <c r="M67" s="30"/>
      <c r="N67" s="30"/>
      <c r="O67" s="30"/>
      <c r="P67" s="30"/>
      <c r="Q67" s="30"/>
      <c r="R67" s="31"/>
      <c r="S67" s="30"/>
      <c r="T67" s="30"/>
      <c r="U67" s="30"/>
      <c r="V67" s="30"/>
      <c r="W67" s="30"/>
      <c r="X67" s="31"/>
      <c r="Y67" s="31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</row>
    <row r="68" spans="1:38" ht="19.5" customHeight="1">
      <c r="A68" s="35"/>
      <c r="B68" s="21"/>
      <c r="C68" s="30"/>
      <c r="D68" s="21"/>
      <c r="E68" s="21"/>
      <c r="F68" s="22"/>
      <c r="G68" s="21"/>
      <c r="H68" s="21"/>
      <c r="I68" s="226"/>
      <c r="J68" s="21"/>
      <c r="K68" s="21"/>
      <c r="L68" s="22"/>
      <c r="M68" s="30"/>
      <c r="N68" s="30"/>
      <c r="O68" s="30"/>
      <c r="P68" s="30"/>
      <c r="Q68" s="30"/>
      <c r="R68" s="31"/>
      <c r="S68" s="30"/>
      <c r="T68" s="30"/>
      <c r="U68" s="30"/>
      <c r="V68" s="30"/>
      <c r="W68" s="30"/>
      <c r="X68" s="31"/>
      <c r="Y68" s="31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</row>
    <row r="69" spans="1:38" ht="19.5" customHeight="1">
      <c r="A69" s="35"/>
      <c r="B69" s="21"/>
      <c r="C69" s="30"/>
      <c r="D69" s="21"/>
      <c r="E69" s="21"/>
      <c r="F69" s="22"/>
      <c r="G69" s="21"/>
      <c r="H69" s="21"/>
      <c r="I69" s="226"/>
      <c r="J69" s="21"/>
      <c r="K69" s="21"/>
      <c r="L69" s="22"/>
      <c r="M69" s="30"/>
      <c r="N69" s="30"/>
      <c r="O69" s="30"/>
      <c r="P69" s="30"/>
      <c r="Q69" s="30"/>
      <c r="R69" s="31"/>
      <c r="S69" s="30"/>
      <c r="T69" s="30"/>
      <c r="U69" s="30"/>
      <c r="V69" s="30"/>
      <c r="W69" s="30"/>
      <c r="X69" s="31"/>
      <c r="Y69" s="31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</row>
    <row r="70" spans="1:38" ht="19.5" customHeight="1">
      <c r="A70" s="35"/>
      <c r="B70" s="21"/>
      <c r="C70" s="30"/>
      <c r="D70" s="21"/>
      <c r="E70" s="21"/>
      <c r="F70" s="22"/>
      <c r="G70" s="21"/>
      <c r="H70" s="21"/>
      <c r="I70" s="226"/>
      <c r="J70" s="21"/>
      <c r="K70" s="21"/>
      <c r="L70" s="22"/>
      <c r="M70" s="30"/>
      <c r="N70" s="30"/>
      <c r="O70" s="30"/>
      <c r="P70" s="30"/>
      <c r="Q70" s="30"/>
      <c r="R70" s="31"/>
      <c r="S70" s="30"/>
      <c r="T70" s="30"/>
      <c r="U70" s="30"/>
      <c r="V70" s="30"/>
      <c r="W70" s="30"/>
      <c r="X70" s="31"/>
      <c r="Y70" s="31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</row>
    <row r="71" spans="1:38" ht="19.5" customHeight="1">
      <c r="A71" s="35"/>
      <c r="B71" s="21"/>
      <c r="C71" s="30"/>
      <c r="D71" s="21"/>
      <c r="E71" s="21"/>
      <c r="F71" s="22"/>
      <c r="G71" s="21"/>
      <c r="H71" s="21"/>
      <c r="I71" s="226"/>
      <c r="J71" s="21"/>
      <c r="K71" s="21"/>
      <c r="L71" s="22"/>
      <c r="M71" s="30"/>
      <c r="N71" s="30"/>
      <c r="O71" s="30"/>
      <c r="P71" s="30"/>
      <c r="Q71" s="30"/>
      <c r="R71" s="31"/>
      <c r="S71" s="30"/>
      <c r="T71" s="30"/>
      <c r="U71" s="30"/>
      <c r="V71" s="30"/>
      <c r="W71" s="30"/>
      <c r="X71" s="31"/>
      <c r="Y71" s="31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</row>
    <row r="72" spans="1:38" ht="19.5" customHeight="1">
      <c r="A72" s="35"/>
      <c r="B72" s="21"/>
      <c r="C72" s="30"/>
      <c r="D72" s="21"/>
      <c r="E72" s="21"/>
      <c r="F72" s="22"/>
      <c r="G72" s="21"/>
      <c r="H72" s="21"/>
      <c r="I72" s="226"/>
      <c r="J72" s="21"/>
      <c r="K72" s="21"/>
      <c r="L72" s="22"/>
      <c r="M72" s="30"/>
      <c r="N72" s="30"/>
      <c r="O72" s="30"/>
      <c r="P72" s="30"/>
      <c r="Q72" s="30"/>
      <c r="R72" s="31"/>
      <c r="S72" s="30"/>
      <c r="T72" s="30"/>
      <c r="U72" s="30"/>
      <c r="V72" s="30"/>
      <c r="W72" s="30"/>
      <c r="X72" s="31"/>
      <c r="Y72" s="31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</row>
    <row r="73" spans="1:38" ht="19.5" customHeight="1">
      <c r="A73" s="35"/>
      <c r="B73" s="21"/>
      <c r="C73" s="30"/>
      <c r="D73" s="21"/>
      <c r="E73" s="21"/>
      <c r="F73" s="22"/>
      <c r="G73" s="21"/>
      <c r="H73" s="21"/>
      <c r="I73" s="226"/>
      <c r="J73" s="21"/>
      <c r="K73" s="21"/>
      <c r="L73" s="22"/>
      <c r="M73" s="30"/>
      <c r="N73" s="30"/>
      <c r="O73" s="30"/>
      <c r="P73" s="30"/>
      <c r="Q73" s="30"/>
      <c r="R73" s="31"/>
      <c r="S73" s="30"/>
      <c r="T73" s="30"/>
      <c r="U73" s="30"/>
      <c r="V73" s="30"/>
      <c r="W73" s="30"/>
      <c r="X73" s="31"/>
      <c r="Y73" s="31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</row>
    <row r="74" spans="1:38" ht="19.5" customHeight="1">
      <c r="A74" s="29"/>
      <c r="B74" s="21"/>
      <c r="C74" s="30"/>
      <c r="D74" s="21"/>
      <c r="E74" s="21"/>
      <c r="F74" s="22"/>
      <c r="G74" s="21"/>
      <c r="H74" s="21"/>
      <c r="I74" s="226"/>
      <c r="J74" s="21"/>
      <c r="K74" s="21"/>
      <c r="L74" s="22"/>
      <c r="M74" s="30"/>
      <c r="N74" s="30"/>
      <c r="O74" s="30"/>
      <c r="P74" s="30"/>
      <c r="Q74" s="30"/>
      <c r="R74" s="31"/>
      <c r="S74" s="30"/>
      <c r="T74" s="30"/>
      <c r="U74" s="30"/>
      <c r="V74" s="30"/>
      <c r="W74" s="30"/>
      <c r="X74" s="31"/>
      <c r="Y74" s="31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</row>
    <row r="75" ht="19.5" customHeight="1">
      <c r="A75" s="36"/>
    </row>
  </sheetData>
  <sheetProtection sheet="1" objects="1" scenarios="1"/>
  <mergeCells count="92">
    <mergeCell ref="B25:C25"/>
    <mergeCell ref="J25:K25"/>
    <mergeCell ref="Q25:R25"/>
    <mergeCell ref="B24:C24"/>
    <mergeCell ref="Q24:R24"/>
    <mergeCell ref="J24:K24"/>
    <mergeCell ref="Q22:R22"/>
    <mergeCell ref="Q23:R23"/>
    <mergeCell ref="B22:C22"/>
    <mergeCell ref="B23:C23"/>
    <mergeCell ref="Q18:R18"/>
    <mergeCell ref="Q19:R19"/>
    <mergeCell ref="Q20:R20"/>
    <mergeCell ref="Q21:R21"/>
    <mergeCell ref="Q14:R14"/>
    <mergeCell ref="Q15:R15"/>
    <mergeCell ref="Q16:R16"/>
    <mergeCell ref="Q17:R17"/>
    <mergeCell ref="Q10:R10"/>
    <mergeCell ref="Q11:R11"/>
    <mergeCell ref="Q12:R12"/>
    <mergeCell ref="Q13:R13"/>
    <mergeCell ref="J20:K20"/>
    <mergeCell ref="J21:K21"/>
    <mergeCell ref="J22:K22"/>
    <mergeCell ref="J23:K23"/>
    <mergeCell ref="J8:K8"/>
    <mergeCell ref="J9:K9"/>
    <mergeCell ref="J10:K10"/>
    <mergeCell ref="J11:K11"/>
    <mergeCell ref="J16:K16"/>
    <mergeCell ref="J17:K17"/>
    <mergeCell ref="J18:K18"/>
    <mergeCell ref="J19:K19"/>
    <mergeCell ref="J12:K12"/>
    <mergeCell ref="J13:K13"/>
    <mergeCell ref="J14:K14"/>
    <mergeCell ref="J15:K15"/>
    <mergeCell ref="B18:C18"/>
    <mergeCell ref="B19:C19"/>
    <mergeCell ref="B20:C20"/>
    <mergeCell ref="B21:C21"/>
    <mergeCell ref="Q3:W4"/>
    <mergeCell ref="Q5:R6"/>
    <mergeCell ref="B8:C8"/>
    <mergeCell ref="B3:I4"/>
    <mergeCell ref="B5:C6"/>
    <mergeCell ref="J3:P4"/>
    <mergeCell ref="J5:K6"/>
    <mergeCell ref="H5:H6"/>
    <mergeCell ref="I5:I6"/>
    <mergeCell ref="L5:N5"/>
    <mergeCell ref="A27:A30"/>
    <mergeCell ref="A3:A6"/>
    <mergeCell ref="G5:G6"/>
    <mergeCell ref="H29:H30"/>
    <mergeCell ref="C29:E29"/>
    <mergeCell ref="B12:C12"/>
    <mergeCell ref="B13:C13"/>
    <mergeCell ref="B14:C14"/>
    <mergeCell ref="B15:C15"/>
    <mergeCell ref="B16:C16"/>
    <mergeCell ref="H27:M28"/>
    <mergeCell ref="N27:S28"/>
    <mergeCell ref="D5:F5"/>
    <mergeCell ref="B27:G28"/>
    <mergeCell ref="B9:C9"/>
    <mergeCell ref="Q8:R8"/>
    <mergeCell ref="Q9:R9"/>
    <mergeCell ref="B10:C10"/>
    <mergeCell ref="B11:C11"/>
    <mergeCell ref="B17:C17"/>
    <mergeCell ref="B29:B30"/>
    <mergeCell ref="T27:Y28"/>
    <mergeCell ref="F29:F30"/>
    <mergeCell ref="W5:W6"/>
    <mergeCell ref="V5:V6"/>
    <mergeCell ref="O5:O6"/>
    <mergeCell ref="P5:P6"/>
    <mergeCell ref="U29:W29"/>
    <mergeCell ref="X29:X30"/>
    <mergeCell ref="S5:U5"/>
    <mergeCell ref="G29:G30"/>
    <mergeCell ref="Y29:Y30"/>
    <mergeCell ref="N29:N30"/>
    <mergeCell ref="R29:R30"/>
    <mergeCell ref="L29:L30"/>
    <mergeCell ref="M29:M30"/>
    <mergeCell ref="S29:S30"/>
    <mergeCell ref="O29:Q29"/>
    <mergeCell ref="T29:T30"/>
    <mergeCell ref="I29:K29"/>
  </mergeCells>
  <printOptions/>
  <pageMargins left="0.5905511811023623" right="0.5905511811023623" top="0.7874015748031497" bottom="0.3937007874015748" header="0.3937007874015748" footer="0"/>
  <pageSetup fitToHeight="0" fitToWidth="0" horizontalDpi="600" verticalDpi="600" orientation="portrait" paperSize="9" scale="85" r:id="rId1"/>
  <colBreaks count="1" manualBreakCount="1">
    <brk id="12" max="4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CG57"/>
  <sheetViews>
    <sheetView zoomScaleSheetLayoutView="100" workbookViewId="0" topLeftCell="AJ1">
      <pane xSplit="1" ySplit="4" topLeftCell="AP11" activePane="bottomRight" state="frozen"/>
      <selection pane="topLeft" activeCell="AJ1" sqref="AJ1"/>
      <selection pane="topRight" activeCell="AK1" sqref="AK1"/>
      <selection pane="bottomLeft" activeCell="AJ5" sqref="AJ5"/>
      <selection pane="bottomRight" activeCell="AS14" sqref="AS14"/>
    </sheetView>
  </sheetViews>
  <sheetFormatPr defaultColWidth="9.00390625" defaultRowHeight="12.75"/>
  <cols>
    <col min="1" max="1" width="13.125" style="39" customWidth="1"/>
    <col min="2" max="17" width="10.75390625" style="39" customWidth="1"/>
    <col min="18" max="18" width="9.125" style="39" hidden="1" customWidth="1"/>
    <col min="19" max="19" width="13.125" style="39" customWidth="1"/>
    <col min="20" max="25" width="10.75390625" style="39" customWidth="1"/>
    <col min="26" max="26" width="11.25390625" style="39" customWidth="1"/>
    <col min="27" max="27" width="10.75390625" style="39" customWidth="1"/>
    <col min="28" max="28" width="11.375" style="39" customWidth="1"/>
    <col min="29" max="35" width="10.75390625" style="39" customWidth="1"/>
    <col min="36" max="36" width="13.125" style="39" customWidth="1"/>
    <col min="37" max="42" width="10.75390625" style="39" customWidth="1"/>
    <col min="43" max="43" width="11.25390625" style="39" customWidth="1"/>
    <col min="44" max="44" width="10.75390625" style="39" customWidth="1"/>
    <col min="45" max="45" width="11.375" style="39" customWidth="1"/>
    <col min="46" max="52" width="10.75390625" style="39" customWidth="1"/>
    <col min="53" max="16384" width="9.125" style="39" customWidth="1"/>
  </cols>
  <sheetData>
    <row r="1" spans="1:52" ht="14.25">
      <c r="A1" s="87" t="s">
        <v>384</v>
      </c>
      <c r="B1" s="88"/>
      <c r="C1" s="88"/>
      <c r="D1" s="88"/>
      <c r="E1" s="88"/>
      <c r="F1" s="88"/>
      <c r="G1" s="88"/>
      <c r="H1" s="88"/>
      <c r="I1" s="38"/>
      <c r="J1" s="38"/>
      <c r="K1" s="38"/>
      <c r="L1" s="38"/>
      <c r="M1" s="38"/>
      <c r="N1" s="38"/>
      <c r="O1" s="38"/>
      <c r="P1" s="38"/>
      <c r="Q1" s="38"/>
      <c r="S1" s="87" t="s">
        <v>414</v>
      </c>
      <c r="T1" s="88"/>
      <c r="U1" s="88"/>
      <c r="V1" s="88"/>
      <c r="W1" s="88"/>
      <c r="X1" s="88"/>
      <c r="Y1" s="88"/>
      <c r="Z1" s="88"/>
      <c r="AA1" s="167" t="s">
        <v>413</v>
      </c>
      <c r="AB1" s="38"/>
      <c r="AC1" s="38"/>
      <c r="AD1" s="38"/>
      <c r="AE1" s="38"/>
      <c r="AF1" s="38"/>
      <c r="AG1" s="38"/>
      <c r="AH1" s="38"/>
      <c r="AI1" s="38"/>
      <c r="AJ1" s="87" t="s">
        <v>414</v>
      </c>
      <c r="AK1" s="88"/>
      <c r="AL1" s="88"/>
      <c r="AM1" s="88"/>
      <c r="AN1" s="88"/>
      <c r="AO1" s="88"/>
      <c r="AP1" s="88"/>
      <c r="AQ1" s="88"/>
      <c r="AR1" s="167" t="s">
        <v>504</v>
      </c>
      <c r="AS1" s="38"/>
      <c r="AT1" s="38"/>
      <c r="AU1" s="38"/>
      <c r="AV1" s="38"/>
      <c r="AW1" s="38"/>
      <c r="AX1" s="38"/>
      <c r="AY1" s="38"/>
      <c r="AZ1" s="38"/>
    </row>
    <row r="2" spans="1:52" ht="13.5">
      <c r="A2" s="88"/>
      <c r="B2" s="88"/>
      <c r="C2" s="88"/>
      <c r="D2" s="88"/>
      <c r="E2" s="88"/>
      <c r="F2" s="88"/>
      <c r="G2" s="88"/>
      <c r="H2" s="88"/>
      <c r="I2" s="38"/>
      <c r="J2" s="38"/>
      <c r="K2" s="38"/>
      <c r="L2" s="38"/>
      <c r="M2" s="38"/>
      <c r="N2" s="38"/>
      <c r="O2" s="38"/>
      <c r="P2" s="38"/>
      <c r="Q2" s="38"/>
      <c r="S2" s="88"/>
      <c r="T2" s="88"/>
      <c r="U2" s="88"/>
      <c r="V2" s="88"/>
      <c r="W2" s="88"/>
      <c r="X2" s="88"/>
      <c r="Y2" s="88"/>
      <c r="Z2" s="88"/>
      <c r="AA2" s="38"/>
      <c r="AB2" s="38"/>
      <c r="AC2" s="38"/>
      <c r="AD2" s="38"/>
      <c r="AE2" s="38"/>
      <c r="AF2" s="38"/>
      <c r="AG2" s="38"/>
      <c r="AH2" s="38"/>
      <c r="AI2" s="38"/>
      <c r="AJ2" s="88"/>
      <c r="AK2" s="88"/>
      <c r="AL2" s="88"/>
      <c r="AM2" s="88"/>
      <c r="AN2" s="88"/>
      <c r="AO2" s="88"/>
      <c r="AP2" s="88"/>
      <c r="AQ2" s="88"/>
      <c r="AR2" s="38"/>
      <c r="AS2" s="38"/>
      <c r="AT2" s="38"/>
      <c r="AU2" s="38"/>
      <c r="AV2" s="38"/>
      <c r="AW2" s="38"/>
      <c r="AX2" s="38"/>
      <c r="AY2" s="38"/>
      <c r="AZ2" s="38"/>
    </row>
    <row r="3" spans="1:52" ht="13.5" customHeight="1">
      <c r="A3" s="304" t="s">
        <v>94</v>
      </c>
      <c r="B3" s="393" t="s">
        <v>95</v>
      </c>
      <c r="C3" s="394"/>
      <c r="D3" s="394"/>
      <c r="E3" s="394"/>
      <c r="F3" s="394"/>
      <c r="G3" s="394"/>
      <c r="H3" s="393" t="s">
        <v>96</v>
      </c>
      <c r="I3" s="394"/>
      <c r="J3" s="394"/>
      <c r="K3" s="394"/>
      <c r="L3" s="395" t="s">
        <v>309</v>
      </c>
      <c r="M3" s="396"/>
      <c r="N3" s="397"/>
      <c r="O3" s="393" t="s">
        <v>161</v>
      </c>
      <c r="P3" s="394"/>
      <c r="Q3" s="302"/>
      <c r="S3" s="304" t="s">
        <v>94</v>
      </c>
      <c r="T3" s="393" t="s">
        <v>95</v>
      </c>
      <c r="U3" s="394"/>
      <c r="V3" s="394"/>
      <c r="W3" s="394"/>
      <c r="X3" s="394"/>
      <c r="Y3" s="394"/>
      <c r="Z3" s="393" t="s">
        <v>96</v>
      </c>
      <c r="AA3" s="394"/>
      <c r="AB3" s="394"/>
      <c r="AC3" s="394"/>
      <c r="AD3" s="395" t="s">
        <v>309</v>
      </c>
      <c r="AE3" s="396"/>
      <c r="AF3" s="397"/>
      <c r="AG3" s="393" t="s">
        <v>161</v>
      </c>
      <c r="AH3" s="394"/>
      <c r="AI3" s="302"/>
      <c r="AJ3" s="304" t="s">
        <v>94</v>
      </c>
      <c r="AK3" s="393" t="s">
        <v>95</v>
      </c>
      <c r="AL3" s="394"/>
      <c r="AM3" s="394"/>
      <c r="AN3" s="394"/>
      <c r="AO3" s="394"/>
      <c r="AP3" s="394"/>
      <c r="AQ3" s="393" t="s">
        <v>96</v>
      </c>
      <c r="AR3" s="394"/>
      <c r="AS3" s="394"/>
      <c r="AT3" s="394"/>
      <c r="AU3" s="395" t="s">
        <v>309</v>
      </c>
      <c r="AV3" s="396"/>
      <c r="AW3" s="397"/>
      <c r="AX3" s="393" t="s">
        <v>161</v>
      </c>
      <c r="AY3" s="394"/>
      <c r="AZ3" s="302"/>
    </row>
    <row r="4" spans="1:52" ht="45" customHeight="1">
      <c r="A4" s="304"/>
      <c r="B4" s="143" t="s">
        <v>97</v>
      </c>
      <c r="C4" s="96" t="s">
        <v>174</v>
      </c>
      <c r="D4" s="96" t="s">
        <v>164</v>
      </c>
      <c r="E4" s="165" t="s">
        <v>165</v>
      </c>
      <c r="F4" s="165" t="s">
        <v>166</v>
      </c>
      <c r="G4" s="165" t="s">
        <v>167</v>
      </c>
      <c r="H4" s="143" t="s">
        <v>97</v>
      </c>
      <c r="I4" s="165" t="s">
        <v>168</v>
      </c>
      <c r="J4" s="165" t="s">
        <v>169</v>
      </c>
      <c r="K4" s="165" t="s">
        <v>98</v>
      </c>
      <c r="L4" s="143" t="s">
        <v>97</v>
      </c>
      <c r="M4" s="96" t="s">
        <v>170</v>
      </c>
      <c r="N4" s="96" t="s">
        <v>171</v>
      </c>
      <c r="O4" s="143" t="s">
        <v>97</v>
      </c>
      <c r="P4" s="96" t="s">
        <v>172</v>
      </c>
      <c r="Q4" s="103" t="s">
        <v>171</v>
      </c>
      <c r="S4" s="304"/>
      <c r="T4" s="143" t="s">
        <v>97</v>
      </c>
      <c r="U4" s="96" t="s">
        <v>174</v>
      </c>
      <c r="V4" s="96" t="s">
        <v>164</v>
      </c>
      <c r="W4" s="165" t="s">
        <v>165</v>
      </c>
      <c r="X4" s="165" t="s">
        <v>166</v>
      </c>
      <c r="Y4" s="165" t="s">
        <v>167</v>
      </c>
      <c r="Z4" s="228" t="s">
        <v>97</v>
      </c>
      <c r="AA4" s="165" t="s">
        <v>168</v>
      </c>
      <c r="AB4" s="165" t="s">
        <v>169</v>
      </c>
      <c r="AC4" s="165" t="s">
        <v>98</v>
      </c>
      <c r="AD4" s="143" t="s">
        <v>97</v>
      </c>
      <c r="AE4" s="96" t="s">
        <v>170</v>
      </c>
      <c r="AF4" s="96" t="s">
        <v>171</v>
      </c>
      <c r="AG4" s="143" t="s">
        <v>97</v>
      </c>
      <c r="AH4" s="96" t="s">
        <v>172</v>
      </c>
      <c r="AI4" s="103" t="s">
        <v>171</v>
      </c>
      <c r="AJ4" s="304"/>
      <c r="AK4" s="143" t="s">
        <v>97</v>
      </c>
      <c r="AL4" s="96" t="s">
        <v>174</v>
      </c>
      <c r="AM4" s="96" t="s">
        <v>164</v>
      </c>
      <c r="AN4" s="165" t="s">
        <v>165</v>
      </c>
      <c r="AO4" s="165" t="s">
        <v>166</v>
      </c>
      <c r="AP4" s="165" t="s">
        <v>167</v>
      </c>
      <c r="AQ4" s="228" t="s">
        <v>97</v>
      </c>
      <c r="AR4" s="165" t="s">
        <v>168</v>
      </c>
      <c r="AS4" s="165" t="s">
        <v>169</v>
      </c>
      <c r="AT4" s="165" t="s">
        <v>98</v>
      </c>
      <c r="AU4" s="143" t="s">
        <v>97</v>
      </c>
      <c r="AV4" s="96" t="s">
        <v>170</v>
      </c>
      <c r="AW4" s="96" t="s">
        <v>171</v>
      </c>
      <c r="AX4" s="143" t="s">
        <v>97</v>
      </c>
      <c r="AY4" s="96" t="s">
        <v>172</v>
      </c>
      <c r="AZ4" s="103" t="s">
        <v>171</v>
      </c>
    </row>
    <row r="5" spans="1:52" ht="13.5">
      <c r="A5" s="104"/>
      <c r="B5" s="169"/>
      <c r="C5" s="106"/>
      <c r="D5" s="106"/>
      <c r="E5" s="170"/>
      <c r="F5" s="170"/>
      <c r="G5" s="170"/>
      <c r="H5" s="144"/>
      <c r="I5" s="170"/>
      <c r="J5" s="170"/>
      <c r="K5" s="170"/>
      <c r="L5" s="144"/>
      <c r="M5" s="106"/>
      <c r="N5" s="106"/>
      <c r="O5" s="144"/>
      <c r="P5" s="106"/>
      <c r="Q5" s="106"/>
      <c r="S5" s="104"/>
      <c r="T5" s="169"/>
      <c r="U5" s="106"/>
      <c r="V5" s="106"/>
      <c r="W5" s="170"/>
      <c r="X5" s="170"/>
      <c r="Y5" s="170"/>
      <c r="Z5" s="144"/>
      <c r="AA5" s="170"/>
      <c r="AB5" s="170"/>
      <c r="AC5" s="170"/>
      <c r="AD5" s="144"/>
      <c r="AE5" s="106"/>
      <c r="AF5" s="106"/>
      <c r="AG5" s="144"/>
      <c r="AH5" s="106"/>
      <c r="AI5" s="106"/>
      <c r="AJ5" s="104"/>
      <c r="AK5" s="169"/>
      <c r="AL5" s="106"/>
      <c r="AM5" s="106"/>
      <c r="AN5" s="170"/>
      <c r="AO5" s="170"/>
      <c r="AP5" s="170"/>
      <c r="AQ5" s="144"/>
      <c r="AR5" s="170"/>
      <c r="AS5" s="170"/>
      <c r="AT5" s="170"/>
      <c r="AU5" s="144"/>
      <c r="AV5" s="106"/>
      <c r="AW5" s="106"/>
      <c r="AX5" s="144"/>
      <c r="AY5" s="106"/>
      <c r="AZ5" s="106"/>
    </row>
    <row r="6" spans="1:52" s="62" customFormat="1" ht="13.5">
      <c r="A6" s="164" t="s">
        <v>46</v>
      </c>
      <c r="B6" s="59">
        <v>49447</v>
      </c>
      <c r="C6" s="60">
        <v>19212</v>
      </c>
      <c r="D6" s="60">
        <v>4053</v>
      </c>
      <c r="E6" s="60">
        <v>24875</v>
      </c>
      <c r="F6" s="60">
        <v>1068</v>
      </c>
      <c r="G6" s="68">
        <v>216</v>
      </c>
      <c r="H6" s="60">
        <v>23605</v>
      </c>
      <c r="I6" s="60">
        <v>18297</v>
      </c>
      <c r="J6" s="60">
        <v>1039</v>
      </c>
      <c r="K6" s="68">
        <v>216</v>
      </c>
      <c r="L6" s="60">
        <v>52018</v>
      </c>
      <c r="M6" s="60">
        <v>3728</v>
      </c>
      <c r="N6" s="68">
        <v>127</v>
      </c>
      <c r="O6" s="60">
        <v>25708</v>
      </c>
      <c r="P6" s="60">
        <v>3231</v>
      </c>
      <c r="Q6" s="68">
        <v>127</v>
      </c>
      <c r="S6" s="164" t="s">
        <v>46</v>
      </c>
      <c r="T6" s="59">
        <f>SUM(T7:T21)</f>
        <v>46521</v>
      </c>
      <c r="U6" s="60">
        <f aca="true" t="shared" si="0" ref="U6:AI6">SUM(U7:U21)</f>
        <v>19730</v>
      </c>
      <c r="V6" s="60">
        <f t="shared" si="0"/>
        <v>3535</v>
      </c>
      <c r="W6" s="60">
        <f t="shared" si="0"/>
        <v>21743</v>
      </c>
      <c r="X6" s="60">
        <f t="shared" si="0"/>
        <v>1359</v>
      </c>
      <c r="Y6" s="60">
        <f t="shared" si="0"/>
        <v>144</v>
      </c>
      <c r="Z6" s="60">
        <f t="shared" si="0"/>
        <v>21422</v>
      </c>
      <c r="AA6" s="60">
        <f t="shared" si="0"/>
        <v>16427</v>
      </c>
      <c r="AB6" s="60">
        <f t="shared" si="0"/>
        <v>1317</v>
      </c>
      <c r="AC6" s="60">
        <f t="shared" si="0"/>
        <v>143</v>
      </c>
      <c r="AD6" s="60">
        <f t="shared" si="0"/>
        <v>48762</v>
      </c>
      <c r="AE6" s="60">
        <f t="shared" si="0"/>
        <v>3629</v>
      </c>
      <c r="AF6" s="60">
        <f t="shared" si="0"/>
        <v>115</v>
      </c>
      <c r="AG6" s="60">
        <f t="shared" si="0"/>
        <v>23285</v>
      </c>
      <c r="AH6" s="60">
        <f t="shared" si="0"/>
        <v>3208</v>
      </c>
      <c r="AI6" s="60">
        <f t="shared" si="0"/>
        <v>115</v>
      </c>
      <c r="AJ6" s="164" t="s">
        <v>46</v>
      </c>
      <c r="AK6" s="254">
        <f>SUM(AK7:AK21)</f>
        <v>42987</v>
      </c>
      <c r="AL6" s="255">
        <f aca="true" t="shared" si="1" ref="AL6:AZ6">SUM(AL7:AL21)</f>
        <v>19519</v>
      </c>
      <c r="AM6" s="255">
        <f t="shared" si="1"/>
        <v>3053</v>
      </c>
      <c r="AN6" s="255">
        <f t="shared" si="1"/>
        <v>18899</v>
      </c>
      <c r="AO6" s="255">
        <f t="shared" si="1"/>
        <v>1373</v>
      </c>
      <c r="AP6" s="255">
        <f t="shared" si="1"/>
        <v>111</v>
      </c>
      <c r="AQ6" s="255">
        <f t="shared" si="1"/>
        <v>18954</v>
      </c>
      <c r="AR6" s="255">
        <f t="shared" si="1"/>
        <v>14461</v>
      </c>
      <c r="AS6" s="255">
        <f t="shared" si="1"/>
        <v>1332</v>
      </c>
      <c r="AT6" s="255">
        <f t="shared" si="1"/>
        <v>108</v>
      </c>
      <c r="AU6" s="255">
        <f t="shared" si="1"/>
        <v>44923</v>
      </c>
      <c r="AV6" s="255">
        <f t="shared" si="1"/>
        <v>3304</v>
      </c>
      <c r="AW6" s="255">
        <f t="shared" si="1"/>
        <v>116</v>
      </c>
      <c r="AX6" s="255">
        <f t="shared" si="1"/>
        <v>20654</v>
      </c>
      <c r="AY6" s="255">
        <f t="shared" si="1"/>
        <v>3027</v>
      </c>
      <c r="AZ6" s="255">
        <f t="shared" si="1"/>
        <v>113</v>
      </c>
    </row>
    <row r="7" spans="1:52" ht="13.5" customHeight="1">
      <c r="A7" s="70" t="s">
        <v>162</v>
      </c>
      <c r="B7" s="47">
        <v>7298</v>
      </c>
      <c r="C7" s="23">
        <v>2818</v>
      </c>
      <c r="D7" s="20" t="s">
        <v>310</v>
      </c>
      <c r="E7" s="23">
        <v>4480</v>
      </c>
      <c r="F7" s="20" t="s">
        <v>310</v>
      </c>
      <c r="G7" s="20" t="s">
        <v>310</v>
      </c>
      <c r="H7" s="20" t="s">
        <v>310</v>
      </c>
      <c r="I7" s="20" t="s">
        <v>310</v>
      </c>
      <c r="J7" s="20" t="s">
        <v>310</v>
      </c>
      <c r="K7" s="20" t="s">
        <v>310</v>
      </c>
      <c r="L7" s="23">
        <v>7303</v>
      </c>
      <c r="M7" s="52">
        <v>5</v>
      </c>
      <c r="N7" s="20" t="s">
        <v>310</v>
      </c>
      <c r="O7" s="20" t="s">
        <v>310</v>
      </c>
      <c r="P7" s="20" t="s">
        <v>310</v>
      </c>
      <c r="Q7" s="20" t="s">
        <v>310</v>
      </c>
      <c r="S7" s="70" t="s">
        <v>162</v>
      </c>
      <c r="T7" s="47">
        <v>6111</v>
      </c>
      <c r="U7" s="23">
        <v>2519</v>
      </c>
      <c r="V7" s="217" t="s">
        <v>362</v>
      </c>
      <c r="W7" s="23">
        <v>3590</v>
      </c>
      <c r="X7" s="52">
        <v>2</v>
      </c>
      <c r="Y7" s="217" t="s">
        <v>362</v>
      </c>
      <c r="Z7" s="217" t="s">
        <v>393</v>
      </c>
      <c r="AA7" s="217" t="s">
        <v>362</v>
      </c>
      <c r="AB7" s="217" t="s">
        <v>393</v>
      </c>
      <c r="AC7" s="217" t="s">
        <v>362</v>
      </c>
      <c r="AD7" s="23">
        <v>6114</v>
      </c>
      <c r="AE7" s="52">
        <v>5</v>
      </c>
      <c r="AF7" s="217" t="s">
        <v>362</v>
      </c>
      <c r="AG7" s="217" t="s">
        <v>362</v>
      </c>
      <c r="AH7" s="217" t="s">
        <v>362</v>
      </c>
      <c r="AI7" s="217" t="s">
        <v>362</v>
      </c>
      <c r="AJ7" s="70" t="s">
        <v>162</v>
      </c>
      <c r="AK7" s="256">
        <f>SUM(AK24,AK41)</f>
        <v>5229</v>
      </c>
      <c r="AL7" s="253">
        <f>SUM(AL24,AL41)</f>
        <v>2149</v>
      </c>
      <c r="AM7" s="257" t="s">
        <v>509</v>
      </c>
      <c r="AN7" s="253">
        <f>SUM(AN24,AN41)</f>
        <v>3078</v>
      </c>
      <c r="AO7" s="253">
        <f>SUM(AO24,AO41)</f>
        <v>2</v>
      </c>
      <c r="AP7" s="257" t="s">
        <v>509</v>
      </c>
      <c r="AQ7" s="257" t="s">
        <v>509</v>
      </c>
      <c r="AR7" s="257" t="s">
        <v>509</v>
      </c>
      <c r="AS7" s="257" t="s">
        <v>509</v>
      </c>
      <c r="AT7" s="257" t="s">
        <v>509</v>
      </c>
      <c r="AU7" s="253">
        <f>SUM(AU24,AU41)</f>
        <v>5233</v>
      </c>
      <c r="AV7" s="253">
        <f>SUM(AV24,AV41)</f>
        <v>6</v>
      </c>
      <c r="AW7" s="257" t="s">
        <v>509</v>
      </c>
      <c r="AX7" s="257" t="s">
        <v>509</v>
      </c>
      <c r="AY7" s="257" t="s">
        <v>509</v>
      </c>
      <c r="AZ7" s="257" t="s">
        <v>509</v>
      </c>
    </row>
    <row r="8" spans="1:52" ht="13.5">
      <c r="A8" s="70" t="s">
        <v>163</v>
      </c>
      <c r="B8" s="47">
        <v>2499</v>
      </c>
      <c r="C8" s="52">
        <v>120</v>
      </c>
      <c r="D8" s="52">
        <v>19</v>
      </c>
      <c r="E8" s="23">
        <v>2323</v>
      </c>
      <c r="F8" s="52">
        <v>34</v>
      </c>
      <c r="G8" s="52">
        <v>1</v>
      </c>
      <c r="H8" s="52">
        <v>287</v>
      </c>
      <c r="I8" s="52">
        <v>255</v>
      </c>
      <c r="J8" s="52">
        <v>12</v>
      </c>
      <c r="K8" s="52">
        <v>1</v>
      </c>
      <c r="L8" s="23">
        <v>3008</v>
      </c>
      <c r="M8" s="52">
        <v>542</v>
      </c>
      <c r="N8" s="52">
        <v>2</v>
      </c>
      <c r="O8" s="52">
        <v>338</v>
      </c>
      <c r="P8" s="52">
        <v>62</v>
      </c>
      <c r="Q8" s="52">
        <v>2</v>
      </c>
      <c r="S8" s="70" t="s">
        <v>163</v>
      </c>
      <c r="T8" s="47">
        <v>2093</v>
      </c>
      <c r="U8" s="52">
        <v>108</v>
      </c>
      <c r="V8" s="52">
        <v>6</v>
      </c>
      <c r="W8" s="23">
        <v>1918</v>
      </c>
      <c r="X8" s="52">
        <v>57</v>
      </c>
      <c r="Y8" s="52">
        <v>1</v>
      </c>
      <c r="Z8" s="52">
        <v>238</v>
      </c>
      <c r="AA8" s="52">
        <v>207</v>
      </c>
      <c r="AB8" s="52">
        <v>24</v>
      </c>
      <c r="AC8" s="52">
        <v>1</v>
      </c>
      <c r="AD8" s="23">
        <v>2517</v>
      </c>
      <c r="AE8" s="52">
        <v>482</v>
      </c>
      <c r="AF8" s="217" t="s">
        <v>362</v>
      </c>
      <c r="AG8" s="52">
        <v>281</v>
      </c>
      <c r="AH8" s="52">
        <v>68</v>
      </c>
      <c r="AI8" s="217" t="s">
        <v>362</v>
      </c>
      <c r="AJ8" s="70" t="s">
        <v>163</v>
      </c>
      <c r="AK8" s="256">
        <f aca="true" t="shared" si="2" ref="AK8:AZ21">SUM(AK25,AK42)</f>
        <v>1613</v>
      </c>
      <c r="AL8" s="253">
        <f t="shared" si="2"/>
        <v>80</v>
      </c>
      <c r="AM8" s="253">
        <f t="shared" si="2"/>
        <v>4</v>
      </c>
      <c r="AN8" s="253">
        <f t="shared" si="2"/>
        <v>1479</v>
      </c>
      <c r="AO8" s="253">
        <f t="shared" si="2"/>
        <v>47</v>
      </c>
      <c r="AP8" s="253">
        <f t="shared" si="2"/>
        <v>2</v>
      </c>
      <c r="AQ8" s="253">
        <f t="shared" si="2"/>
        <v>147</v>
      </c>
      <c r="AR8" s="253">
        <f t="shared" si="2"/>
        <v>127</v>
      </c>
      <c r="AS8" s="253">
        <f t="shared" si="2"/>
        <v>15</v>
      </c>
      <c r="AT8" s="253">
        <f t="shared" si="2"/>
        <v>1</v>
      </c>
      <c r="AU8" s="253">
        <f t="shared" si="2"/>
        <v>1873</v>
      </c>
      <c r="AV8" s="253">
        <f t="shared" si="2"/>
        <v>305</v>
      </c>
      <c r="AW8" s="222">
        <f t="shared" si="2"/>
        <v>4</v>
      </c>
      <c r="AX8" s="253">
        <f t="shared" si="2"/>
        <v>173</v>
      </c>
      <c r="AY8" s="253">
        <f t="shared" si="2"/>
        <v>40</v>
      </c>
      <c r="AZ8" s="222">
        <f t="shared" si="2"/>
        <v>2</v>
      </c>
    </row>
    <row r="9" spans="1:52" ht="13.5">
      <c r="A9" s="70" t="s">
        <v>311</v>
      </c>
      <c r="B9" s="47">
        <v>1905</v>
      </c>
      <c r="C9" s="52">
        <v>344</v>
      </c>
      <c r="D9" s="52">
        <v>32</v>
      </c>
      <c r="E9" s="23">
        <v>1446</v>
      </c>
      <c r="F9" s="52">
        <v>75</v>
      </c>
      <c r="G9" s="52">
        <v>8</v>
      </c>
      <c r="H9" s="23">
        <v>1532</v>
      </c>
      <c r="I9" s="23">
        <v>1423</v>
      </c>
      <c r="J9" s="52">
        <v>69</v>
      </c>
      <c r="K9" s="52">
        <v>12</v>
      </c>
      <c r="L9" s="23">
        <v>2152</v>
      </c>
      <c r="M9" s="52">
        <v>324</v>
      </c>
      <c r="N9" s="52">
        <v>6</v>
      </c>
      <c r="O9" s="23">
        <v>1776</v>
      </c>
      <c r="P9" s="52">
        <v>315</v>
      </c>
      <c r="Q9" s="52">
        <v>6</v>
      </c>
      <c r="S9" s="70" t="s">
        <v>311</v>
      </c>
      <c r="T9" s="47">
        <v>1575</v>
      </c>
      <c r="U9" s="52">
        <v>297</v>
      </c>
      <c r="V9" s="52">
        <v>35</v>
      </c>
      <c r="W9" s="23">
        <v>1125</v>
      </c>
      <c r="X9" s="52">
        <v>114</v>
      </c>
      <c r="Y9" s="52">
        <v>3</v>
      </c>
      <c r="Z9" s="23">
        <v>1262</v>
      </c>
      <c r="AA9" s="23">
        <v>1115</v>
      </c>
      <c r="AB9" s="52">
        <v>110</v>
      </c>
      <c r="AC9" s="52">
        <v>2</v>
      </c>
      <c r="AD9" s="23">
        <v>1746</v>
      </c>
      <c r="AE9" s="52">
        <v>286</v>
      </c>
      <c r="AF9" s="52">
        <v>2</v>
      </c>
      <c r="AG9" s="23">
        <v>1436</v>
      </c>
      <c r="AH9" s="52">
        <v>284</v>
      </c>
      <c r="AI9" s="52">
        <v>2</v>
      </c>
      <c r="AJ9" s="70" t="s">
        <v>311</v>
      </c>
      <c r="AK9" s="256">
        <f t="shared" si="2"/>
        <v>1268</v>
      </c>
      <c r="AL9" s="253">
        <f t="shared" si="2"/>
        <v>274</v>
      </c>
      <c r="AM9" s="253">
        <f t="shared" si="2"/>
        <v>24</v>
      </c>
      <c r="AN9" s="253">
        <f t="shared" si="2"/>
        <v>843</v>
      </c>
      <c r="AO9" s="253">
        <f t="shared" si="2"/>
        <v>118</v>
      </c>
      <c r="AP9" s="253">
        <f t="shared" si="2"/>
        <v>6</v>
      </c>
      <c r="AQ9" s="253">
        <f t="shared" si="2"/>
        <v>978</v>
      </c>
      <c r="AR9" s="253">
        <f t="shared" si="2"/>
        <v>839</v>
      </c>
      <c r="AS9" s="253">
        <f t="shared" si="2"/>
        <v>111</v>
      </c>
      <c r="AT9" s="253">
        <f t="shared" si="2"/>
        <v>4</v>
      </c>
      <c r="AU9" s="253">
        <f t="shared" si="2"/>
        <v>1391</v>
      </c>
      <c r="AV9" s="253">
        <f t="shared" si="2"/>
        <v>245</v>
      </c>
      <c r="AW9" s="253">
        <f t="shared" si="2"/>
        <v>2</v>
      </c>
      <c r="AX9" s="253">
        <f t="shared" si="2"/>
        <v>1105</v>
      </c>
      <c r="AY9" s="253">
        <f t="shared" si="2"/>
        <v>241</v>
      </c>
      <c r="AZ9" s="253">
        <f t="shared" si="2"/>
        <v>1</v>
      </c>
    </row>
    <row r="10" spans="1:52" ht="13.5">
      <c r="A10" s="70" t="s">
        <v>312</v>
      </c>
      <c r="B10" s="47">
        <v>2411</v>
      </c>
      <c r="C10" s="52">
        <v>537</v>
      </c>
      <c r="D10" s="52">
        <v>68</v>
      </c>
      <c r="E10" s="23">
        <v>1675</v>
      </c>
      <c r="F10" s="52">
        <v>118</v>
      </c>
      <c r="G10" s="52">
        <v>12</v>
      </c>
      <c r="H10" s="23">
        <v>1869</v>
      </c>
      <c r="I10" s="23">
        <v>1672</v>
      </c>
      <c r="J10" s="52">
        <v>117</v>
      </c>
      <c r="K10" s="52">
        <v>9</v>
      </c>
      <c r="L10" s="23">
        <v>2639</v>
      </c>
      <c r="M10" s="52">
        <v>343</v>
      </c>
      <c r="N10" s="52">
        <v>12</v>
      </c>
      <c r="O10" s="23">
        <v>2094</v>
      </c>
      <c r="P10" s="52">
        <v>342</v>
      </c>
      <c r="Q10" s="52">
        <v>12</v>
      </c>
      <c r="S10" s="70" t="s">
        <v>312</v>
      </c>
      <c r="T10" s="47">
        <v>2285</v>
      </c>
      <c r="U10" s="52">
        <v>488</v>
      </c>
      <c r="V10" s="52">
        <v>65</v>
      </c>
      <c r="W10" s="23">
        <v>1593</v>
      </c>
      <c r="X10" s="52">
        <v>135</v>
      </c>
      <c r="Y10" s="52">
        <v>4</v>
      </c>
      <c r="Z10" s="23">
        <v>1796</v>
      </c>
      <c r="AA10" s="23">
        <v>1593</v>
      </c>
      <c r="AB10" s="52">
        <v>134</v>
      </c>
      <c r="AC10" s="52">
        <v>4</v>
      </c>
      <c r="AD10" s="23">
        <v>2494</v>
      </c>
      <c r="AE10" s="52">
        <v>345</v>
      </c>
      <c r="AF10" s="52">
        <v>3</v>
      </c>
      <c r="AG10" s="23">
        <v>2006</v>
      </c>
      <c r="AH10" s="52">
        <v>345</v>
      </c>
      <c r="AI10" s="52">
        <v>3</v>
      </c>
      <c r="AJ10" s="70" t="s">
        <v>312</v>
      </c>
      <c r="AK10" s="256">
        <f t="shared" si="2"/>
        <v>1825</v>
      </c>
      <c r="AL10" s="253">
        <f t="shared" si="2"/>
        <v>381</v>
      </c>
      <c r="AM10" s="253">
        <f t="shared" si="2"/>
        <v>44</v>
      </c>
      <c r="AN10" s="253">
        <f t="shared" si="2"/>
        <v>1258</v>
      </c>
      <c r="AO10" s="253">
        <f t="shared" si="2"/>
        <v>132</v>
      </c>
      <c r="AP10" s="253">
        <f t="shared" si="2"/>
        <v>8</v>
      </c>
      <c r="AQ10" s="253">
        <f t="shared" si="2"/>
        <v>1441</v>
      </c>
      <c r="AR10" s="253">
        <f t="shared" si="2"/>
        <v>1257</v>
      </c>
      <c r="AS10" s="253">
        <f t="shared" si="2"/>
        <v>132</v>
      </c>
      <c r="AT10" s="253">
        <f t="shared" si="2"/>
        <v>8</v>
      </c>
      <c r="AU10" s="253">
        <f t="shared" si="2"/>
        <v>2008</v>
      </c>
      <c r="AV10" s="253">
        <f t="shared" si="2"/>
        <v>320</v>
      </c>
      <c r="AW10" s="253">
        <f t="shared" si="2"/>
        <v>3</v>
      </c>
      <c r="AX10" s="253">
        <f t="shared" si="2"/>
        <v>1623</v>
      </c>
      <c r="AY10" s="253">
        <f t="shared" si="2"/>
        <v>319</v>
      </c>
      <c r="AZ10" s="253">
        <f t="shared" si="2"/>
        <v>3</v>
      </c>
    </row>
    <row r="11" spans="1:52" ht="13.5">
      <c r="A11" s="70" t="s">
        <v>313</v>
      </c>
      <c r="B11" s="47">
        <v>2647</v>
      </c>
      <c r="C11" s="52">
        <v>669</v>
      </c>
      <c r="D11" s="52">
        <v>140</v>
      </c>
      <c r="E11" s="23">
        <v>1701</v>
      </c>
      <c r="F11" s="52">
        <v>128</v>
      </c>
      <c r="G11" s="52">
        <v>9</v>
      </c>
      <c r="H11" s="23">
        <v>1977</v>
      </c>
      <c r="I11" s="23">
        <v>1700</v>
      </c>
      <c r="J11" s="52">
        <v>128</v>
      </c>
      <c r="K11" s="52">
        <v>22</v>
      </c>
      <c r="L11" s="23">
        <v>2854</v>
      </c>
      <c r="M11" s="52">
        <v>335</v>
      </c>
      <c r="N11" s="52">
        <v>9</v>
      </c>
      <c r="O11" s="23">
        <v>2184</v>
      </c>
      <c r="P11" s="52">
        <v>335</v>
      </c>
      <c r="Q11" s="52">
        <v>9</v>
      </c>
      <c r="S11" s="70" t="s">
        <v>313</v>
      </c>
      <c r="T11" s="47">
        <v>2442</v>
      </c>
      <c r="U11" s="52">
        <v>640</v>
      </c>
      <c r="V11" s="52">
        <v>83</v>
      </c>
      <c r="W11" s="23">
        <v>1541</v>
      </c>
      <c r="X11" s="52">
        <v>170</v>
      </c>
      <c r="Y11" s="52">
        <v>7</v>
      </c>
      <c r="Z11" s="23">
        <v>1800</v>
      </c>
      <c r="AA11" s="23">
        <v>1540</v>
      </c>
      <c r="AB11" s="52">
        <v>170</v>
      </c>
      <c r="AC11" s="52">
        <v>7</v>
      </c>
      <c r="AD11" s="23">
        <v>2613</v>
      </c>
      <c r="AE11" s="52">
        <v>337</v>
      </c>
      <c r="AF11" s="52">
        <v>11</v>
      </c>
      <c r="AG11" s="23">
        <v>1971</v>
      </c>
      <c r="AH11" s="52">
        <v>337</v>
      </c>
      <c r="AI11" s="52">
        <v>11</v>
      </c>
      <c r="AJ11" s="70" t="s">
        <v>313</v>
      </c>
      <c r="AK11" s="256">
        <f t="shared" si="2"/>
        <v>2203</v>
      </c>
      <c r="AL11" s="253">
        <f t="shared" si="2"/>
        <v>519</v>
      </c>
      <c r="AM11" s="253">
        <f t="shared" si="2"/>
        <v>69</v>
      </c>
      <c r="AN11" s="253">
        <f t="shared" si="2"/>
        <v>1452</v>
      </c>
      <c r="AO11" s="253">
        <f t="shared" si="2"/>
        <v>151</v>
      </c>
      <c r="AP11" s="253">
        <f t="shared" si="2"/>
        <v>8</v>
      </c>
      <c r="AQ11" s="253">
        <f t="shared" si="2"/>
        <v>1680</v>
      </c>
      <c r="AR11" s="253">
        <f t="shared" si="2"/>
        <v>1452</v>
      </c>
      <c r="AS11" s="253">
        <f t="shared" si="2"/>
        <v>151</v>
      </c>
      <c r="AT11" s="253">
        <f t="shared" si="2"/>
        <v>8</v>
      </c>
      <c r="AU11" s="253">
        <f t="shared" si="2"/>
        <v>2388</v>
      </c>
      <c r="AV11" s="253">
        <f t="shared" si="2"/>
        <v>341</v>
      </c>
      <c r="AW11" s="253">
        <f t="shared" si="2"/>
        <v>3</v>
      </c>
      <c r="AX11" s="253">
        <f t="shared" si="2"/>
        <v>1865</v>
      </c>
      <c r="AY11" s="253">
        <f t="shared" si="2"/>
        <v>341</v>
      </c>
      <c r="AZ11" s="253">
        <f t="shared" si="2"/>
        <v>3</v>
      </c>
    </row>
    <row r="12" spans="1:52" ht="13.5">
      <c r="A12" s="70" t="s">
        <v>314</v>
      </c>
      <c r="B12" s="47">
        <v>2708</v>
      </c>
      <c r="C12" s="52">
        <v>621</v>
      </c>
      <c r="D12" s="52">
        <v>180</v>
      </c>
      <c r="E12" s="23">
        <v>1772</v>
      </c>
      <c r="F12" s="52">
        <v>112</v>
      </c>
      <c r="G12" s="52">
        <v>22</v>
      </c>
      <c r="H12" s="23">
        <v>2086</v>
      </c>
      <c r="I12" s="23">
        <v>1772</v>
      </c>
      <c r="J12" s="52">
        <v>112</v>
      </c>
      <c r="K12" s="52">
        <v>42</v>
      </c>
      <c r="L12" s="23">
        <v>2971</v>
      </c>
      <c r="M12" s="52">
        <v>380</v>
      </c>
      <c r="N12" s="52">
        <v>17</v>
      </c>
      <c r="O12" s="23">
        <v>2348</v>
      </c>
      <c r="P12" s="52">
        <v>379</v>
      </c>
      <c r="Q12" s="52">
        <v>17</v>
      </c>
      <c r="S12" s="70" t="s">
        <v>314</v>
      </c>
      <c r="T12" s="47">
        <v>2537</v>
      </c>
      <c r="U12" s="52">
        <v>594</v>
      </c>
      <c r="V12" s="52">
        <v>146</v>
      </c>
      <c r="W12" s="23">
        <v>1621</v>
      </c>
      <c r="X12" s="52">
        <v>170</v>
      </c>
      <c r="Y12" s="52">
        <v>6</v>
      </c>
      <c r="Z12" s="23">
        <v>1940</v>
      </c>
      <c r="AA12" s="23">
        <v>1620</v>
      </c>
      <c r="AB12" s="52">
        <v>168</v>
      </c>
      <c r="AC12" s="52">
        <v>6</v>
      </c>
      <c r="AD12" s="23">
        <v>2724</v>
      </c>
      <c r="AE12" s="52">
        <v>355</v>
      </c>
      <c r="AF12" s="52">
        <v>8</v>
      </c>
      <c r="AG12" s="23">
        <v>2129</v>
      </c>
      <c r="AH12" s="52">
        <v>355</v>
      </c>
      <c r="AI12" s="52">
        <v>8</v>
      </c>
      <c r="AJ12" s="70" t="s">
        <v>314</v>
      </c>
      <c r="AK12" s="256">
        <f t="shared" si="2"/>
        <v>2350</v>
      </c>
      <c r="AL12" s="253">
        <f t="shared" si="2"/>
        <v>527</v>
      </c>
      <c r="AM12" s="253">
        <f t="shared" si="2"/>
        <v>87</v>
      </c>
      <c r="AN12" s="253">
        <f t="shared" si="2"/>
        <v>1547</v>
      </c>
      <c r="AO12" s="253">
        <f t="shared" si="2"/>
        <v>179</v>
      </c>
      <c r="AP12" s="253">
        <f t="shared" si="2"/>
        <v>5</v>
      </c>
      <c r="AQ12" s="253">
        <f t="shared" si="2"/>
        <v>1816</v>
      </c>
      <c r="AR12" s="253">
        <f t="shared" si="2"/>
        <v>1545</v>
      </c>
      <c r="AS12" s="253">
        <f t="shared" si="2"/>
        <v>179</v>
      </c>
      <c r="AT12" s="253">
        <f t="shared" si="2"/>
        <v>5</v>
      </c>
      <c r="AU12" s="253">
        <f t="shared" si="2"/>
        <v>2517</v>
      </c>
      <c r="AV12" s="253">
        <f t="shared" si="2"/>
        <v>343</v>
      </c>
      <c r="AW12" s="253">
        <f t="shared" si="2"/>
        <v>8</v>
      </c>
      <c r="AX12" s="253">
        <f t="shared" si="2"/>
        <v>1983</v>
      </c>
      <c r="AY12" s="253">
        <f t="shared" si="2"/>
        <v>343</v>
      </c>
      <c r="AZ12" s="253">
        <f t="shared" si="2"/>
        <v>8</v>
      </c>
    </row>
    <row r="13" spans="1:52" ht="13.5">
      <c r="A13" s="70" t="s">
        <v>315</v>
      </c>
      <c r="B13" s="47">
        <v>3641</v>
      </c>
      <c r="C13" s="52">
        <v>655</v>
      </c>
      <c r="D13" s="52">
        <v>338</v>
      </c>
      <c r="E13" s="23">
        <v>2469</v>
      </c>
      <c r="F13" s="52">
        <v>136</v>
      </c>
      <c r="G13" s="52">
        <v>42</v>
      </c>
      <c r="H13" s="23">
        <v>2985</v>
      </c>
      <c r="I13" s="23">
        <v>2469</v>
      </c>
      <c r="J13" s="52">
        <v>136</v>
      </c>
      <c r="K13" s="52">
        <v>29</v>
      </c>
      <c r="L13" s="23">
        <v>3922</v>
      </c>
      <c r="M13" s="52">
        <v>431</v>
      </c>
      <c r="N13" s="52">
        <v>28</v>
      </c>
      <c r="O13" s="23">
        <v>3266</v>
      </c>
      <c r="P13" s="52">
        <v>431</v>
      </c>
      <c r="Q13" s="52">
        <v>28</v>
      </c>
      <c r="S13" s="70" t="s">
        <v>315</v>
      </c>
      <c r="T13" s="47">
        <v>2555</v>
      </c>
      <c r="U13" s="52">
        <v>500</v>
      </c>
      <c r="V13" s="52">
        <v>174</v>
      </c>
      <c r="W13" s="23">
        <v>1711</v>
      </c>
      <c r="X13" s="52">
        <v>148</v>
      </c>
      <c r="Y13" s="52">
        <v>22</v>
      </c>
      <c r="Z13" s="23">
        <v>2055</v>
      </c>
      <c r="AA13" s="23">
        <v>1711</v>
      </c>
      <c r="AB13" s="52">
        <v>148</v>
      </c>
      <c r="AC13" s="52">
        <v>22</v>
      </c>
      <c r="AD13" s="23">
        <v>2773</v>
      </c>
      <c r="AE13" s="52">
        <v>376</v>
      </c>
      <c r="AF13" s="52">
        <v>12</v>
      </c>
      <c r="AG13" s="23">
        <v>2273</v>
      </c>
      <c r="AH13" s="52">
        <v>376</v>
      </c>
      <c r="AI13" s="52">
        <v>12</v>
      </c>
      <c r="AJ13" s="70" t="s">
        <v>315</v>
      </c>
      <c r="AK13" s="256">
        <f t="shared" si="2"/>
        <v>2370</v>
      </c>
      <c r="AL13" s="253">
        <f t="shared" si="2"/>
        <v>480</v>
      </c>
      <c r="AM13" s="253">
        <f t="shared" si="2"/>
        <v>149</v>
      </c>
      <c r="AN13" s="253">
        <f t="shared" si="2"/>
        <v>1560</v>
      </c>
      <c r="AO13" s="253">
        <f t="shared" si="2"/>
        <v>171</v>
      </c>
      <c r="AP13" s="253">
        <f t="shared" si="2"/>
        <v>9</v>
      </c>
      <c r="AQ13" s="253">
        <f t="shared" si="2"/>
        <v>1889</v>
      </c>
      <c r="AR13" s="253">
        <f t="shared" si="2"/>
        <v>1560</v>
      </c>
      <c r="AS13" s="253">
        <f t="shared" si="2"/>
        <v>171</v>
      </c>
      <c r="AT13" s="253">
        <f t="shared" si="2"/>
        <v>9</v>
      </c>
      <c r="AU13" s="253">
        <f t="shared" si="2"/>
        <v>2570</v>
      </c>
      <c r="AV13" s="253">
        <f t="shared" si="2"/>
        <v>375</v>
      </c>
      <c r="AW13" s="253">
        <f t="shared" si="2"/>
        <v>5</v>
      </c>
      <c r="AX13" s="253">
        <f t="shared" si="2"/>
        <v>2089</v>
      </c>
      <c r="AY13" s="253">
        <f t="shared" si="2"/>
        <v>375</v>
      </c>
      <c r="AZ13" s="253">
        <f t="shared" si="2"/>
        <v>5</v>
      </c>
    </row>
    <row r="14" spans="1:52" ht="13.5" customHeight="1">
      <c r="A14" s="70" t="s">
        <v>316</v>
      </c>
      <c r="B14" s="47">
        <v>3838</v>
      </c>
      <c r="C14" s="52">
        <v>666</v>
      </c>
      <c r="D14" s="52">
        <v>437</v>
      </c>
      <c r="E14" s="23">
        <v>2576</v>
      </c>
      <c r="F14" s="52">
        <v>127</v>
      </c>
      <c r="G14" s="52">
        <v>29</v>
      </c>
      <c r="H14" s="23">
        <v>3169</v>
      </c>
      <c r="I14" s="23">
        <v>2579</v>
      </c>
      <c r="J14" s="52">
        <v>127</v>
      </c>
      <c r="K14" s="52">
        <v>41</v>
      </c>
      <c r="L14" s="23">
        <v>4197</v>
      </c>
      <c r="M14" s="52">
        <v>493</v>
      </c>
      <c r="N14" s="52">
        <v>22</v>
      </c>
      <c r="O14" s="23">
        <v>3528</v>
      </c>
      <c r="P14" s="52">
        <v>493</v>
      </c>
      <c r="Q14" s="52">
        <v>22</v>
      </c>
      <c r="S14" s="70" t="s">
        <v>316</v>
      </c>
      <c r="T14" s="47">
        <v>3519</v>
      </c>
      <c r="U14" s="52">
        <v>669</v>
      </c>
      <c r="V14" s="52">
        <v>358</v>
      </c>
      <c r="W14" s="23">
        <v>2305</v>
      </c>
      <c r="X14" s="52">
        <v>159</v>
      </c>
      <c r="Y14" s="52">
        <v>28</v>
      </c>
      <c r="Z14" s="23">
        <v>2850</v>
      </c>
      <c r="AA14" s="23">
        <v>2305</v>
      </c>
      <c r="AB14" s="52">
        <v>159</v>
      </c>
      <c r="AC14" s="52">
        <v>28</v>
      </c>
      <c r="AD14" s="23">
        <v>3784</v>
      </c>
      <c r="AE14" s="52">
        <v>436</v>
      </c>
      <c r="AF14" s="52">
        <v>16</v>
      </c>
      <c r="AG14" s="23">
        <v>3115</v>
      </c>
      <c r="AH14" s="52">
        <v>436</v>
      </c>
      <c r="AI14" s="52">
        <v>16</v>
      </c>
      <c r="AJ14" s="70" t="s">
        <v>316</v>
      </c>
      <c r="AK14" s="256">
        <f t="shared" si="2"/>
        <v>2500</v>
      </c>
      <c r="AL14" s="253">
        <f t="shared" si="2"/>
        <v>508</v>
      </c>
      <c r="AM14" s="253">
        <f t="shared" si="2"/>
        <v>167</v>
      </c>
      <c r="AN14" s="253">
        <f t="shared" si="2"/>
        <v>1661</v>
      </c>
      <c r="AO14" s="253">
        <f t="shared" si="2"/>
        <v>149</v>
      </c>
      <c r="AP14" s="253">
        <f t="shared" si="2"/>
        <v>13</v>
      </c>
      <c r="AQ14" s="253">
        <f t="shared" si="2"/>
        <v>1990</v>
      </c>
      <c r="AR14" s="253">
        <f t="shared" si="2"/>
        <v>1661</v>
      </c>
      <c r="AS14" s="253">
        <f t="shared" si="2"/>
        <v>149</v>
      </c>
      <c r="AT14" s="253">
        <f t="shared" si="2"/>
        <v>13</v>
      </c>
      <c r="AU14" s="253">
        <f t="shared" si="2"/>
        <v>2741</v>
      </c>
      <c r="AV14" s="253">
        <f t="shared" si="2"/>
        <v>390</v>
      </c>
      <c r="AW14" s="253">
        <f t="shared" si="2"/>
        <v>13</v>
      </c>
      <c r="AX14" s="253">
        <f t="shared" si="2"/>
        <v>2231</v>
      </c>
      <c r="AY14" s="253">
        <f t="shared" si="2"/>
        <v>390</v>
      </c>
      <c r="AZ14" s="253">
        <f t="shared" si="2"/>
        <v>13</v>
      </c>
    </row>
    <row r="15" spans="1:52" ht="13.5" customHeight="1">
      <c r="A15" s="70" t="s">
        <v>317</v>
      </c>
      <c r="B15" s="47">
        <v>3787</v>
      </c>
      <c r="C15" s="52">
        <v>797</v>
      </c>
      <c r="D15" s="52">
        <v>458</v>
      </c>
      <c r="E15" s="23">
        <v>2364</v>
      </c>
      <c r="F15" s="52">
        <v>127</v>
      </c>
      <c r="G15" s="52">
        <v>41</v>
      </c>
      <c r="H15" s="23">
        <v>2990</v>
      </c>
      <c r="I15" s="23">
        <v>2364</v>
      </c>
      <c r="J15" s="52">
        <v>127</v>
      </c>
      <c r="K15" s="52">
        <v>30</v>
      </c>
      <c r="L15" s="23">
        <v>4003</v>
      </c>
      <c r="M15" s="52">
        <v>369</v>
      </c>
      <c r="N15" s="52">
        <v>15</v>
      </c>
      <c r="O15" s="23">
        <v>3205</v>
      </c>
      <c r="P15" s="52">
        <v>368</v>
      </c>
      <c r="Q15" s="52">
        <v>15</v>
      </c>
      <c r="S15" s="70" t="s">
        <v>317</v>
      </c>
      <c r="T15" s="47">
        <v>3687</v>
      </c>
      <c r="U15" s="52">
        <v>769</v>
      </c>
      <c r="V15" s="52">
        <v>429</v>
      </c>
      <c r="W15" s="23">
        <v>2305</v>
      </c>
      <c r="X15" s="52">
        <v>157</v>
      </c>
      <c r="Y15" s="52">
        <v>27</v>
      </c>
      <c r="Z15" s="23">
        <v>2918</v>
      </c>
      <c r="AA15" s="23">
        <v>2305</v>
      </c>
      <c r="AB15" s="52">
        <v>157</v>
      </c>
      <c r="AC15" s="52">
        <v>27</v>
      </c>
      <c r="AD15" s="23">
        <v>4001</v>
      </c>
      <c r="AE15" s="52">
        <v>471</v>
      </c>
      <c r="AF15" s="52">
        <v>27</v>
      </c>
      <c r="AG15" s="23">
        <v>3232</v>
      </c>
      <c r="AH15" s="52">
        <v>471</v>
      </c>
      <c r="AI15" s="52">
        <v>27</v>
      </c>
      <c r="AJ15" s="70" t="s">
        <v>317</v>
      </c>
      <c r="AK15" s="256">
        <f t="shared" si="2"/>
        <v>3400</v>
      </c>
      <c r="AL15" s="253">
        <f t="shared" si="2"/>
        <v>783</v>
      </c>
      <c r="AM15" s="253">
        <f t="shared" si="2"/>
        <v>332</v>
      </c>
      <c r="AN15" s="253">
        <f t="shared" si="2"/>
        <v>2076</v>
      </c>
      <c r="AO15" s="253">
        <f t="shared" si="2"/>
        <v>178</v>
      </c>
      <c r="AP15" s="253">
        <f t="shared" si="2"/>
        <v>26</v>
      </c>
      <c r="AQ15" s="253">
        <f t="shared" si="2"/>
        <v>2612</v>
      </c>
      <c r="AR15" s="253">
        <f t="shared" si="2"/>
        <v>2076</v>
      </c>
      <c r="AS15" s="253">
        <f t="shared" si="2"/>
        <v>178</v>
      </c>
      <c r="AT15" s="253">
        <f t="shared" si="2"/>
        <v>26</v>
      </c>
      <c r="AU15" s="253">
        <f t="shared" si="2"/>
        <v>3606</v>
      </c>
      <c r="AV15" s="253">
        <f t="shared" si="2"/>
        <v>385</v>
      </c>
      <c r="AW15" s="253">
        <f t="shared" si="2"/>
        <v>25</v>
      </c>
      <c r="AX15" s="253">
        <f t="shared" si="2"/>
        <v>2817</v>
      </c>
      <c r="AY15" s="253">
        <f t="shared" si="2"/>
        <v>384</v>
      </c>
      <c r="AZ15" s="253">
        <f t="shared" si="2"/>
        <v>25</v>
      </c>
    </row>
    <row r="16" spans="1:52" ht="13.5" customHeight="1">
      <c r="A16" s="70" t="s">
        <v>318</v>
      </c>
      <c r="B16" s="47">
        <v>3999</v>
      </c>
      <c r="C16" s="23">
        <v>1214</v>
      </c>
      <c r="D16" s="52">
        <v>576</v>
      </c>
      <c r="E16" s="23">
        <v>2069</v>
      </c>
      <c r="F16" s="52">
        <v>110</v>
      </c>
      <c r="G16" s="52">
        <v>30</v>
      </c>
      <c r="H16" s="23">
        <v>2785</v>
      </c>
      <c r="I16" s="23">
        <v>2069</v>
      </c>
      <c r="J16" s="52">
        <v>110</v>
      </c>
      <c r="K16" s="52">
        <v>18</v>
      </c>
      <c r="L16" s="23">
        <v>4180</v>
      </c>
      <c r="M16" s="52">
        <v>309</v>
      </c>
      <c r="N16" s="52">
        <v>12</v>
      </c>
      <c r="O16" s="23">
        <v>2966</v>
      </c>
      <c r="P16" s="52">
        <v>309</v>
      </c>
      <c r="Q16" s="52">
        <v>12</v>
      </c>
      <c r="S16" s="70" t="s">
        <v>318</v>
      </c>
      <c r="T16" s="47">
        <v>3558</v>
      </c>
      <c r="U16" s="23">
        <v>1034</v>
      </c>
      <c r="V16" s="52">
        <v>466</v>
      </c>
      <c r="W16" s="23">
        <v>1895</v>
      </c>
      <c r="X16" s="52">
        <v>131</v>
      </c>
      <c r="Y16" s="52">
        <v>32</v>
      </c>
      <c r="Z16" s="23">
        <v>2524</v>
      </c>
      <c r="AA16" s="23">
        <v>1895</v>
      </c>
      <c r="AB16" s="52">
        <v>131</v>
      </c>
      <c r="AC16" s="52">
        <v>32</v>
      </c>
      <c r="AD16" s="23">
        <v>3757</v>
      </c>
      <c r="AE16" s="52">
        <v>339</v>
      </c>
      <c r="AF16" s="52">
        <v>23</v>
      </c>
      <c r="AG16" s="23">
        <v>2723</v>
      </c>
      <c r="AH16" s="52">
        <v>339</v>
      </c>
      <c r="AI16" s="52">
        <v>23</v>
      </c>
      <c r="AJ16" s="70" t="s">
        <v>318</v>
      </c>
      <c r="AK16" s="256">
        <f t="shared" si="2"/>
        <v>3478</v>
      </c>
      <c r="AL16" s="253">
        <f t="shared" si="2"/>
        <v>984</v>
      </c>
      <c r="AM16" s="253">
        <f t="shared" si="2"/>
        <v>421</v>
      </c>
      <c r="AN16" s="253">
        <f t="shared" si="2"/>
        <v>1917</v>
      </c>
      <c r="AO16" s="253">
        <f t="shared" si="2"/>
        <v>132</v>
      </c>
      <c r="AP16" s="253">
        <f t="shared" si="2"/>
        <v>19</v>
      </c>
      <c r="AQ16" s="253">
        <f t="shared" si="2"/>
        <v>2488</v>
      </c>
      <c r="AR16" s="253">
        <f t="shared" si="2"/>
        <v>1916</v>
      </c>
      <c r="AS16" s="253">
        <f t="shared" si="2"/>
        <v>132</v>
      </c>
      <c r="AT16" s="253">
        <f t="shared" si="2"/>
        <v>19</v>
      </c>
      <c r="AU16" s="253">
        <f t="shared" si="2"/>
        <v>3751</v>
      </c>
      <c r="AV16" s="253">
        <f t="shared" si="2"/>
        <v>400</v>
      </c>
      <c r="AW16" s="253">
        <f t="shared" si="2"/>
        <v>24</v>
      </c>
      <c r="AX16" s="253">
        <f t="shared" si="2"/>
        <v>2761</v>
      </c>
      <c r="AY16" s="253">
        <f t="shared" si="2"/>
        <v>400</v>
      </c>
      <c r="AZ16" s="253">
        <f t="shared" si="2"/>
        <v>24</v>
      </c>
    </row>
    <row r="17" spans="1:52" ht="13.5" customHeight="1">
      <c r="A17" s="70" t="s">
        <v>319</v>
      </c>
      <c r="B17" s="47">
        <v>4146</v>
      </c>
      <c r="C17" s="23">
        <v>2275</v>
      </c>
      <c r="D17" s="52">
        <v>625</v>
      </c>
      <c r="E17" s="23">
        <v>1166</v>
      </c>
      <c r="F17" s="52">
        <v>62</v>
      </c>
      <c r="G17" s="52">
        <v>18</v>
      </c>
      <c r="H17" s="23">
        <v>1870</v>
      </c>
      <c r="I17" s="23">
        <v>1165</v>
      </c>
      <c r="J17" s="52">
        <v>62</v>
      </c>
      <c r="K17" s="52">
        <v>4</v>
      </c>
      <c r="L17" s="23">
        <v>4194</v>
      </c>
      <c r="M17" s="52">
        <v>128</v>
      </c>
      <c r="N17" s="20" t="s">
        <v>310</v>
      </c>
      <c r="O17" s="23">
        <v>1918</v>
      </c>
      <c r="P17" s="52">
        <v>128</v>
      </c>
      <c r="Q17" s="20" t="s">
        <v>310</v>
      </c>
      <c r="S17" s="70" t="s">
        <v>319</v>
      </c>
      <c r="T17" s="47">
        <v>3862</v>
      </c>
      <c r="U17" s="23">
        <v>2013</v>
      </c>
      <c r="V17" s="52">
        <v>563</v>
      </c>
      <c r="W17" s="23">
        <v>1196</v>
      </c>
      <c r="X17" s="52">
        <v>80</v>
      </c>
      <c r="Y17" s="52">
        <v>10</v>
      </c>
      <c r="Z17" s="23">
        <v>1849</v>
      </c>
      <c r="AA17" s="23">
        <v>1196</v>
      </c>
      <c r="AB17" s="52">
        <v>80</v>
      </c>
      <c r="AC17" s="52">
        <v>10</v>
      </c>
      <c r="AD17" s="23">
        <v>3904</v>
      </c>
      <c r="AE17" s="52">
        <v>125</v>
      </c>
      <c r="AF17" s="227">
        <v>7</v>
      </c>
      <c r="AG17" s="23">
        <v>1891</v>
      </c>
      <c r="AH17" s="52">
        <v>125</v>
      </c>
      <c r="AI17" s="227">
        <v>7</v>
      </c>
      <c r="AJ17" s="70" t="s">
        <v>319</v>
      </c>
      <c r="AK17" s="256">
        <f t="shared" si="2"/>
        <v>3340</v>
      </c>
      <c r="AL17" s="253">
        <f t="shared" si="2"/>
        <v>1741</v>
      </c>
      <c r="AM17" s="253">
        <f t="shared" si="2"/>
        <v>455</v>
      </c>
      <c r="AN17" s="253">
        <f t="shared" si="2"/>
        <v>1062</v>
      </c>
      <c r="AO17" s="253">
        <f t="shared" si="2"/>
        <v>71</v>
      </c>
      <c r="AP17" s="253">
        <f t="shared" si="2"/>
        <v>10</v>
      </c>
      <c r="AQ17" s="253">
        <f t="shared" si="2"/>
        <v>1598</v>
      </c>
      <c r="AR17" s="253">
        <f t="shared" si="2"/>
        <v>1062</v>
      </c>
      <c r="AS17" s="253">
        <f t="shared" si="2"/>
        <v>71</v>
      </c>
      <c r="AT17" s="253">
        <f t="shared" si="2"/>
        <v>10</v>
      </c>
      <c r="AU17" s="253">
        <f t="shared" si="2"/>
        <v>3410</v>
      </c>
      <c r="AV17" s="253">
        <f t="shared" si="2"/>
        <v>131</v>
      </c>
      <c r="AW17" s="253">
        <f t="shared" si="2"/>
        <v>20</v>
      </c>
      <c r="AX17" s="253">
        <f t="shared" si="2"/>
        <v>1668</v>
      </c>
      <c r="AY17" s="253">
        <f t="shared" si="2"/>
        <v>131</v>
      </c>
      <c r="AZ17" s="253">
        <f t="shared" si="2"/>
        <v>20</v>
      </c>
    </row>
    <row r="18" spans="1:52" ht="13.5" customHeight="1">
      <c r="A18" s="70" t="s">
        <v>320</v>
      </c>
      <c r="B18" s="47">
        <v>3670</v>
      </c>
      <c r="C18" s="23">
        <v>2561</v>
      </c>
      <c r="D18" s="52">
        <v>540</v>
      </c>
      <c r="E18" s="52">
        <v>540</v>
      </c>
      <c r="F18" s="52">
        <v>24</v>
      </c>
      <c r="G18" s="52">
        <v>4</v>
      </c>
      <c r="H18" s="23">
        <v>1107</v>
      </c>
      <c r="I18" s="52">
        <v>539</v>
      </c>
      <c r="J18" s="52">
        <v>24</v>
      </c>
      <c r="K18" s="20" t="s">
        <v>310</v>
      </c>
      <c r="L18" s="23">
        <v>3689</v>
      </c>
      <c r="M18" s="52">
        <v>45</v>
      </c>
      <c r="N18" s="52">
        <v>2</v>
      </c>
      <c r="O18" s="23">
        <v>1126</v>
      </c>
      <c r="P18" s="52">
        <v>45</v>
      </c>
      <c r="Q18" s="52">
        <v>2</v>
      </c>
      <c r="S18" s="70" t="s">
        <v>320</v>
      </c>
      <c r="T18" s="47">
        <v>3911</v>
      </c>
      <c r="U18" s="23">
        <v>2780</v>
      </c>
      <c r="V18" s="52">
        <v>510</v>
      </c>
      <c r="W18" s="52">
        <v>589</v>
      </c>
      <c r="X18" s="52">
        <v>27</v>
      </c>
      <c r="Y18" s="52">
        <v>4</v>
      </c>
      <c r="Z18" s="23">
        <v>1130</v>
      </c>
      <c r="AA18" s="52">
        <v>589</v>
      </c>
      <c r="AB18" s="52">
        <v>27</v>
      </c>
      <c r="AC18" s="52">
        <v>4</v>
      </c>
      <c r="AD18" s="23">
        <v>3935</v>
      </c>
      <c r="AE18" s="52">
        <v>52</v>
      </c>
      <c r="AF18" s="227">
        <v>3</v>
      </c>
      <c r="AG18" s="23">
        <v>1154</v>
      </c>
      <c r="AH18" s="52">
        <v>52</v>
      </c>
      <c r="AI18" s="227">
        <v>3</v>
      </c>
      <c r="AJ18" s="70" t="s">
        <v>320</v>
      </c>
      <c r="AK18" s="256">
        <f t="shared" si="2"/>
        <v>3611</v>
      </c>
      <c r="AL18" s="253">
        <f t="shared" si="2"/>
        <v>2484</v>
      </c>
      <c r="AM18" s="253">
        <f t="shared" si="2"/>
        <v>538</v>
      </c>
      <c r="AN18" s="253">
        <f t="shared" si="2"/>
        <v>556</v>
      </c>
      <c r="AO18" s="253">
        <f t="shared" si="2"/>
        <v>28</v>
      </c>
      <c r="AP18" s="253">
        <f t="shared" si="2"/>
        <v>5</v>
      </c>
      <c r="AQ18" s="253">
        <f t="shared" si="2"/>
        <v>1127</v>
      </c>
      <c r="AR18" s="253">
        <f t="shared" si="2"/>
        <v>556</v>
      </c>
      <c r="AS18" s="253">
        <f t="shared" si="2"/>
        <v>28</v>
      </c>
      <c r="AT18" s="253">
        <f t="shared" si="2"/>
        <v>5</v>
      </c>
      <c r="AU18" s="253">
        <f t="shared" si="2"/>
        <v>3623</v>
      </c>
      <c r="AV18" s="253">
        <f t="shared" si="2"/>
        <v>40</v>
      </c>
      <c r="AW18" s="253">
        <f t="shared" si="2"/>
        <v>5</v>
      </c>
      <c r="AX18" s="253">
        <f t="shared" si="2"/>
        <v>1139</v>
      </c>
      <c r="AY18" s="253">
        <f t="shared" si="2"/>
        <v>40</v>
      </c>
      <c r="AZ18" s="253">
        <f t="shared" si="2"/>
        <v>5</v>
      </c>
    </row>
    <row r="19" spans="1:52" ht="13.5" customHeight="1">
      <c r="A19" s="70" t="s">
        <v>321</v>
      </c>
      <c r="B19" s="47">
        <v>2784</v>
      </c>
      <c r="C19" s="23">
        <v>2213</v>
      </c>
      <c r="D19" s="52">
        <v>368</v>
      </c>
      <c r="E19" s="52">
        <v>188</v>
      </c>
      <c r="F19" s="52">
        <v>11</v>
      </c>
      <c r="G19" s="20" t="s">
        <v>310</v>
      </c>
      <c r="H19" s="52">
        <v>567</v>
      </c>
      <c r="I19" s="52">
        <v>188</v>
      </c>
      <c r="J19" s="52">
        <v>11</v>
      </c>
      <c r="K19" s="20" t="s">
        <v>310</v>
      </c>
      <c r="L19" s="23">
        <v>2796</v>
      </c>
      <c r="M19" s="52">
        <v>21</v>
      </c>
      <c r="N19" s="52">
        <v>2</v>
      </c>
      <c r="O19" s="52">
        <v>579</v>
      </c>
      <c r="P19" s="52">
        <v>21</v>
      </c>
      <c r="Q19" s="52">
        <v>2</v>
      </c>
      <c r="S19" s="70" t="s">
        <v>321</v>
      </c>
      <c r="T19" s="47">
        <v>3325</v>
      </c>
      <c r="U19" s="23">
        <v>2691</v>
      </c>
      <c r="V19" s="52">
        <v>384</v>
      </c>
      <c r="W19" s="52">
        <v>244</v>
      </c>
      <c r="X19" s="52">
        <v>6</v>
      </c>
      <c r="Y19" s="217" t="s">
        <v>362</v>
      </c>
      <c r="Z19" s="52">
        <v>633</v>
      </c>
      <c r="AA19" s="52">
        <v>243</v>
      </c>
      <c r="AB19" s="52">
        <v>6</v>
      </c>
      <c r="AC19" s="217" t="s">
        <v>362</v>
      </c>
      <c r="AD19" s="23">
        <v>3337</v>
      </c>
      <c r="AE19" s="52">
        <v>16</v>
      </c>
      <c r="AF19" s="227">
        <v>2</v>
      </c>
      <c r="AG19" s="52">
        <v>645</v>
      </c>
      <c r="AH19" s="52">
        <v>16</v>
      </c>
      <c r="AI19" s="227">
        <v>2</v>
      </c>
      <c r="AJ19" s="70" t="s">
        <v>321</v>
      </c>
      <c r="AK19" s="256">
        <f t="shared" si="2"/>
        <v>3596</v>
      </c>
      <c r="AL19" s="253">
        <f t="shared" si="2"/>
        <v>2919</v>
      </c>
      <c r="AM19" s="253">
        <f t="shared" si="2"/>
        <v>412</v>
      </c>
      <c r="AN19" s="253">
        <f t="shared" si="2"/>
        <v>256</v>
      </c>
      <c r="AO19" s="253">
        <f t="shared" si="2"/>
        <v>8</v>
      </c>
      <c r="AP19" s="257" t="s">
        <v>509</v>
      </c>
      <c r="AQ19" s="253">
        <f t="shared" si="2"/>
        <v>676</v>
      </c>
      <c r="AR19" s="253">
        <f t="shared" si="2"/>
        <v>256</v>
      </c>
      <c r="AS19" s="253">
        <f t="shared" si="2"/>
        <v>8</v>
      </c>
      <c r="AT19" s="257" t="s">
        <v>509</v>
      </c>
      <c r="AU19" s="253">
        <f t="shared" si="2"/>
        <v>3609</v>
      </c>
      <c r="AV19" s="253">
        <f t="shared" si="2"/>
        <v>18</v>
      </c>
      <c r="AW19" s="253">
        <f t="shared" si="2"/>
        <v>3</v>
      </c>
      <c r="AX19" s="253">
        <f t="shared" si="2"/>
        <v>689</v>
      </c>
      <c r="AY19" s="253">
        <f t="shared" si="2"/>
        <v>18</v>
      </c>
      <c r="AZ19" s="253">
        <f t="shared" si="2"/>
        <v>3</v>
      </c>
    </row>
    <row r="20" spans="1:52" ht="13.5" customHeight="1">
      <c r="A20" s="70" t="s">
        <v>322</v>
      </c>
      <c r="B20" s="47">
        <v>2051</v>
      </c>
      <c r="C20" s="23">
        <v>1790</v>
      </c>
      <c r="D20" s="52">
        <v>179</v>
      </c>
      <c r="E20" s="52">
        <v>77</v>
      </c>
      <c r="F20" s="52">
        <v>3</v>
      </c>
      <c r="G20" s="20" t="s">
        <v>310</v>
      </c>
      <c r="H20" s="52">
        <v>258</v>
      </c>
      <c r="I20" s="52">
        <v>76</v>
      </c>
      <c r="J20" s="52">
        <v>3</v>
      </c>
      <c r="K20" s="20" t="s">
        <v>310</v>
      </c>
      <c r="L20" s="23">
        <v>2048</v>
      </c>
      <c r="M20" s="20" t="s">
        <v>310</v>
      </c>
      <c r="N20" s="20" t="s">
        <v>310</v>
      </c>
      <c r="O20" s="52">
        <v>255</v>
      </c>
      <c r="P20" s="20" t="s">
        <v>310</v>
      </c>
      <c r="Q20" s="20" t="s">
        <v>310</v>
      </c>
      <c r="S20" s="70" t="s">
        <v>322</v>
      </c>
      <c r="T20" s="47">
        <v>2378</v>
      </c>
      <c r="U20" s="23">
        <v>2099</v>
      </c>
      <c r="V20" s="52">
        <v>203</v>
      </c>
      <c r="W20" s="52">
        <v>72</v>
      </c>
      <c r="X20" s="52">
        <v>3</v>
      </c>
      <c r="Y20" s="217" t="s">
        <v>362</v>
      </c>
      <c r="Z20" s="52">
        <v>277</v>
      </c>
      <c r="AA20" s="52">
        <v>71</v>
      </c>
      <c r="AB20" s="52">
        <v>3</v>
      </c>
      <c r="AC20" s="217" t="s">
        <v>362</v>
      </c>
      <c r="AD20" s="23">
        <v>2380</v>
      </c>
      <c r="AE20" s="52">
        <v>4</v>
      </c>
      <c r="AF20" s="227">
        <v>1</v>
      </c>
      <c r="AG20" s="52">
        <v>279</v>
      </c>
      <c r="AH20" s="52">
        <v>4</v>
      </c>
      <c r="AI20" s="227">
        <v>1</v>
      </c>
      <c r="AJ20" s="70" t="s">
        <v>322</v>
      </c>
      <c r="AK20" s="256">
        <f t="shared" si="2"/>
        <v>2871</v>
      </c>
      <c r="AL20" s="253">
        <f t="shared" si="2"/>
        <v>2528</v>
      </c>
      <c r="AM20" s="253">
        <f t="shared" si="2"/>
        <v>229</v>
      </c>
      <c r="AN20" s="253">
        <f t="shared" si="2"/>
        <v>109</v>
      </c>
      <c r="AO20" s="253">
        <f t="shared" si="2"/>
        <v>4</v>
      </c>
      <c r="AP20" s="257" t="s">
        <v>509</v>
      </c>
      <c r="AQ20" s="253">
        <f t="shared" si="2"/>
        <v>342</v>
      </c>
      <c r="AR20" s="253">
        <f t="shared" si="2"/>
        <v>109</v>
      </c>
      <c r="AS20" s="253">
        <f t="shared" si="2"/>
        <v>4</v>
      </c>
      <c r="AT20" s="257" t="s">
        <v>509</v>
      </c>
      <c r="AU20" s="253">
        <f t="shared" si="2"/>
        <v>2872</v>
      </c>
      <c r="AV20" s="253">
        <f t="shared" si="2"/>
        <v>4</v>
      </c>
      <c r="AW20" s="253">
        <f t="shared" si="2"/>
        <v>1</v>
      </c>
      <c r="AX20" s="253">
        <f t="shared" si="2"/>
        <v>343</v>
      </c>
      <c r="AY20" s="253">
        <f t="shared" si="2"/>
        <v>4</v>
      </c>
      <c r="AZ20" s="253">
        <f t="shared" si="2"/>
        <v>1</v>
      </c>
    </row>
    <row r="21" spans="1:52" ht="13.5" customHeight="1">
      <c r="A21" s="70" t="s">
        <v>323</v>
      </c>
      <c r="B21" s="47">
        <v>2063</v>
      </c>
      <c r="C21" s="23">
        <v>1932</v>
      </c>
      <c r="D21" s="52">
        <v>93</v>
      </c>
      <c r="E21" s="52">
        <v>29</v>
      </c>
      <c r="F21" s="52">
        <v>1</v>
      </c>
      <c r="G21" s="20" t="s">
        <v>310</v>
      </c>
      <c r="H21" s="52">
        <v>123</v>
      </c>
      <c r="I21" s="52">
        <v>29</v>
      </c>
      <c r="J21" s="52">
        <v>1</v>
      </c>
      <c r="K21" s="20" t="s">
        <v>310</v>
      </c>
      <c r="L21" s="23">
        <v>2065</v>
      </c>
      <c r="M21" s="52">
        <v>3</v>
      </c>
      <c r="N21" s="20" t="s">
        <v>310</v>
      </c>
      <c r="O21" s="52">
        <v>125</v>
      </c>
      <c r="P21" s="52">
        <v>3</v>
      </c>
      <c r="Q21" s="20" t="s">
        <v>310</v>
      </c>
      <c r="S21" s="70" t="s">
        <v>323</v>
      </c>
      <c r="T21" s="47">
        <v>2683</v>
      </c>
      <c r="U21" s="23">
        <v>2529</v>
      </c>
      <c r="V21" s="52">
        <v>113</v>
      </c>
      <c r="W21" s="52">
        <v>38</v>
      </c>
      <c r="X21" s="220" t="s">
        <v>362</v>
      </c>
      <c r="Y21" s="217" t="s">
        <v>362</v>
      </c>
      <c r="Z21" s="52">
        <v>150</v>
      </c>
      <c r="AA21" s="52">
        <v>37</v>
      </c>
      <c r="AB21" s="217" t="s">
        <v>393</v>
      </c>
      <c r="AC21" s="217" t="s">
        <v>362</v>
      </c>
      <c r="AD21" s="23">
        <v>2683</v>
      </c>
      <c r="AE21" s="217" t="s">
        <v>362</v>
      </c>
      <c r="AF21" s="217" t="s">
        <v>362</v>
      </c>
      <c r="AG21" s="52">
        <v>150</v>
      </c>
      <c r="AH21" s="217" t="s">
        <v>362</v>
      </c>
      <c r="AI21" s="217" t="s">
        <v>362</v>
      </c>
      <c r="AJ21" s="70" t="s">
        <v>323</v>
      </c>
      <c r="AK21" s="256">
        <f t="shared" si="2"/>
        <v>3333</v>
      </c>
      <c r="AL21" s="253">
        <f t="shared" si="2"/>
        <v>3162</v>
      </c>
      <c r="AM21" s="253">
        <f t="shared" si="2"/>
        <v>122</v>
      </c>
      <c r="AN21" s="253">
        <f t="shared" si="2"/>
        <v>45</v>
      </c>
      <c r="AO21" s="222">
        <f t="shared" si="2"/>
        <v>3</v>
      </c>
      <c r="AP21" s="257" t="s">
        <v>509</v>
      </c>
      <c r="AQ21" s="253">
        <f t="shared" si="2"/>
        <v>170</v>
      </c>
      <c r="AR21" s="253">
        <f t="shared" si="2"/>
        <v>45</v>
      </c>
      <c r="AS21" s="222">
        <f t="shared" si="2"/>
        <v>3</v>
      </c>
      <c r="AT21" s="257" t="s">
        <v>509</v>
      </c>
      <c r="AU21" s="253">
        <f t="shared" si="2"/>
        <v>3331</v>
      </c>
      <c r="AV21" s="222">
        <f t="shared" si="2"/>
        <v>1</v>
      </c>
      <c r="AW21" s="257" t="s">
        <v>509</v>
      </c>
      <c r="AX21" s="253">
        <f t="shared" si="2"/>
        <v>168</v>
      </c>
      <c r="AY21" s="222">
        <f t="shared" si="2"/>
        <v>1</v>
      </c>
      <c r="AZ21" s="257" t="s">
        <v>509</v>
      </c>
    </row>
    <row r="22" spans="1:52" ht="13.5" customHeight="1">
      <c r="A22" s="70"/>
      <c r="B22" s="47"/>
      <c r="C22" s="23"/>
      <c r="D22" s="52"/>
      <c r="E22" s="52"/>
      <c r="F22" s="52"/>
      <c r="G22" s="51"/>
      <c r="H22" s="52"/>
      <c r="I22" s="52"/>
      <c r="J22" s="52"/>
      <c r="K22" s="51"/>
      <c r="L22" s="23"/>
      <c r="M22" s="52"/>
      <c r="N22" s="51"/>
      <c r="O22" s="52"/>
      <c r="P22" s="52"/>
      <c r="Q22" s="51"/>
      <c r="S22" s="70"/>
      <c r="T22" s="47"/>
      <c r="U22" s="23"/>
      <c r="V22" s="52"/>
      <c r="W22" s="52"/>
      <c r="X22" s="52"/>
      <c r="Y22" s="51"/>
      <c r="Z22" s="52"/>
      <c r="AA22" s="52"/>
      <c r="AB22" s="52"/>
      <c r="AC22" s="51"/>
      <c r="AD22" s="23"/>
      <c r="AE22" s="52"/>
      <c r="AF22" s="51"/>
      <c r="AG22" s="52"/>
      <c r="AH22" s="52"/>
      <c r="AI22" s="51"/>
      <c r="AJ22" s="70"/>
      <c r="AK22" s="47"/>
      <c r="AL22" s="23"/>
      <c r="AM22" s="52"/>
      <c r="AN22" s="52"/>
      <c r="AO22" s="52"/>
      <c r="AP22" s="51"/>
      <c r="AQ22" s="52"/>
      <c r="AR22" s="52"/>
      <c r="AS22" s="52"/>
      <c r="AT22" s="51"/>
      <c r="AU22" s="23"/>
      <c r="AV22" s="52"/>
      <c r="AW22" s="51"/>
      <c r="AX22" s="52"/>
      <c r="AY22" s="52"/>
      <c r="AZ22" s="51"/>
    </row>
    <row r="23" spans="1:52" s="62" customFormat="1" ht="13.5">
      <c r="A23" s="175" t="s">
        <v>4</v>
      </c>
      <c r="B23" s="59">
        <v>23378</v>
      </c>
      <c r="C23" s="60">
        <v>6235</v>
      </c>
      <c r="D23" s="60">
        <v>2193</v>
      </c>
      <c r="E23" s="60">
        <v>14030</v>
      </c>
      <c r="F23" s="68">
        <v>705</v>
      </c>
      <c r="G23" s="68">
        <v>209</v>
      </c>
      <c r="H23" s="60">
        <v>13781</v>
      </c>
      <c r="I23" s="60">
        <v>10692</v>
      </c>
      <c r="J23" s="68">
        <v>687</v>
      </c>
      <c r="K23" s="68">
        <v>209</v>
      </c>
      <c r="L23" s="60">
        <v>25242</v>
      </c>
      <c r="M23" s="60">
        <v>2655</v>
      </c>
      <c r="N23" s="68">
        <v>123</v>
      </c>
      <c r="O23" s="60">
        <v>15423</v>
      </c>
      <c r="P23" s="60">
        <v>2415</v>
      </c>
      <c r="Q23" s="68">
        <v>123</v>
      </c>
      <c r="S23" s="175" t="s">
        <v>4</v>
      </c>
      <c r="T23" s="59">
        <f>SUM(T24:T38)</f>
        <v>22025</v>
      </c>
      <c r="U23" s="60">
        <f aca="true" t="shared" si="3" ref="U23:AI23">SUM(U24:U38)</f>
        <v>6729</v>
      </c>
      <c r="V23" s="60">
        <f t="shared" si="3"/>
        <v>1944</v>
      </c>
      <c r="W23" s="60">
        <f t="shared" si="3"/>
        <v>12302</v>
      </c>
      <c r="X23" s="60">
        <f t="shared" si="3"/>
        <v>908</v>
      </c>
      <c r="Y23" s="60">
        <f t="shared" si="3"/>
        <v>138</v>
      </c>
      <c r="Z23" s="60">
        <f t="shared" si="3"/>
        <v>12497</v>
      </c>
      <c r="AA23" s="60">
        <f t="shared" si="3"/>
        <v>9522</v>
      </c>
      <c r="AB23" s="60">
        <f t="shared" si="3"/>
        <v>894</v>
      </c>
      <c r="AC23" s="60">
        <f t="shared" si="3"/>
        <v>137</v>
      </c>
      <c r="AD23" s="60">
        <f t="shared" si="3"/>
        <v>23589</v>
      </c>
      <c r="AE23" s="60">
        <f t="shared" si="3"/>
        <v>2501</v>
      </c>
      <c r="AF23" s="60">
        <f t="shared" si="3"/>
        <v>109</v>
      </c>
      <c r="AG23" s="60">
        <f t="shared" si="3"/>
        <v>13871</v>
      </c>
      <c r="AH23" s="60">
        <f t="shared" si="3"/>
        <v>2296</v>
      </c>
      <c r="AI23" s="60">
        <f t="shared" si="3"/>
        <v>109</v>
      </c>
      <c r="AJ23" s="175" t="s">
        <v>4</v>
      </c>
      <c r="AK23" s="254">
        <f>SUM(AK24:AK38)</f>
        <v>20163</v>
      </c>
      <c r="AL23" s="255">
        <f aca="true" t="shared" si="4" ref="AL23:AZ23">SUM(AL24:AL38)</f>
        <v>7032</v>
      </c>
      <c r="AM23" s="255">
        <f t="shared" si="4"/>
        <v>1742</v>
      </c>
      <c r="AN23" s="255">
        <f t="shared" si="4"/>
        <v>10387</v>
      </c>
      <c r="AO23" s="255">
        <f t="shared" si="4"/>
        <v>875</v>
      </c>
      <c r="AP23" s="255">
        <f t="shared" si="4"/>
        <v>104</v>
      </c>
      <c r="AQ23" s="255">
        <f t="shared" si="4"/>
        <v>10792</v>
      </c>
      <c r="AR23" s="255">
        <f t="shared" si="4"/>
        <v>8092</v>
      </c>
      <c r="AS23" s="255">
        <f t="shared" si="4"/>
        <v>855</v>
      </c>
      <c r="AT23" s="255">
        <f t="shared" si="4"/>
        <v>103</v>
      </c>
      <c r="AU23" s="255">
        <f t="shared" si="4"/>
        <v>21533</v>
      </c>
      <c r="AV23" s="255">
        <f t="shared" si="4"/>
        <v>2238</v>
      </c>
      <c r="AW23" s="255">
        <f t="shared" si="4"/>
        <v>111</v>
      </c>
      <c r="AX23" s="255">
        <f t="shared" si="4"/>
        <v>12041</v>
      </c>
      <c r="AY23" s="255">
        <f t="shared" si="4"/>
        <v>2098</v>
      </c>
      <c r="AZ23" s="255">
        <f t="shared" si="4"/>
        <v>109</v>
      </c>
    </row>
    <row r="24" spans="1:52" ht="13.5">
      <c r="A24" s="70" t="s">
        <v>162</v>
      </c>
      <c r="B24" s="47">
        <v>3747</v>
      </c>
      <c r="C24" s="23">
        <v>1438</v>
      </c>
      <c r="D24" s="20" t="s">
        <v>310</v>
      </c>
      <c r="E24" s="23">
        <v>2309</v>
      </c>
      <c r="F24" s="20" t="s">
        <v>310</v>
      </c>
      <c r="G24" s="20" t="s">
        <v>310</v>
      </c>
      <c r="H24" s="20" t="s">
        <v>310</v>
      </c>
      <c r="I24" s="20" t="s">
        <v>503</v>
      </c>
      <c r="J24" s="20" t="s">
        <v>310</v>
      </c>
      <c r="K24" s="20" t="s">
        <v>310</v>
      </c>
      <c r="L24" s="23">
        <v>3751</v>
      </c>
      <c r="M24" s="52">
        <v>4</v>
      </c>
      <c r="N24" s="20" t="s">
        <v>310</v>
      </c>
      <c r="O24" s="20" t="s">
        <v>310</v>
      </c>
      <c r="P24" s="20" t="s">
        <v>310</v>
      </c>
      <c r="Q24" s="20" t="s">
        <v>310</v>
      </c>
      <c r="S24" s="70" t="s">
        <v>162</v>
      </c>
      <c r="T24" s="47">
        <v>3177</v>
      </c>
      <c r="U24" s="23">
        <v>1309</v>
      </c>
      <c r="V24" s="217" t="s">
        <v>362</v>
      </c>
      <c r="W24" s="23">
        <v>1867</v>
      </c>
      <c r="X24" s="52">
        <v>1</v>
      </c>
      <c r="Y24" s="217" t="s">
        <v>362</v>
      </c>
      <c r="Z24" s="217" t="s">
        <v>393</v>
      </c>
      <c r="AA24" s="217" t="s">
        <v>362</v>
      </c>
      <c r="AB24" s="217" t="s">
        <v>393</v>
      </c>
      <c r="AC24" s="217" t="s">
        <v>362</v>
      </c>
      <c r="AD24" s="23">
        <v>3177</v>
      </c>
      <c r="AE24" s="207">
        <v>1</v>
      </c>
      <c r="AF24" s="217" t="s">
        <v>362</v>
      </c>
      <c r="AG24" s="217" t="s">
        <v>362</v>
      </c>
      <c r="AH24" s="217" t="s">
        <v>362</v>
      </c>
      <c r="AI24" s="217" t="s">
        <v>362</v>
      </c>
      <c r="AJ24" s="70" t="s">
        <v>162</v>
      </c>
      <c r="AK24" s="256">
        <v>2720</v>
      </c>
      <c r="AL24" s="253">
        <v>1113</v>
      </c>
      <c r="AM24" s="257" t="s">
        <v>509</v>
      </c>
      <c r="AN24" s="253">
        <v>1606</v>
      </c>
      <c r="AO24" s="253">
        <v>1</v>
      </c>
      <c r="AP24" s="257" t="s">
        <v>509</v>
      </c>
      <c r="AQ24" s="257" t="s">
        <v>509</v>
      </c>
      <c r="AR24" s="257" t="s">
        <v>509</v>
      </c>
      <c r="AS24" s="257" t="s">
        <v>509</v>
      </c>
      <c r="AT24" s="257" t="s">
        <v>509</v>
      </c>
      <c r="AU24" s="253">
        <v>2722</v>
      </c>
      <c r="AV24" s="253">
        <v>3</v>
      </c>
      <c r="AW24" s="257" t="s">
        <v>509</v>
      </c>
      <c r="AX24" s="257" t="s">
        <v>509</v>
      </c>
      <c r="AY24" s="257" t="s">
        <v>509</v>
      </c>
      <c r="AZ24" s="257" t="s">
        <v>509</v>
      </c>
    </row>
    <row r="25" spans="1:52" ht="13.5">
      <c r="A25" s="70" t="s">
        <v>163</v>
      </c>
      <c r="B25" s="47">
        <v>1245</v>
      </c>
      <c r="C25" s="52">
        <v>52</v>
      </c>
      <c r="D25" s="52">
        <v>11</v>
      </c>
      <c r="E25" s="23">
        <v>1163</v>
      </c>
      <c r="F25" s="52">
        <v>18</v>
      </c>
      <c r="G25" s="20" t="s">
        <v>310</v>
      </c>
      <c r="H25" s="52">
        <v>168</v>
      </c>
      <c r="I25" s="52">
        <v>152</v>
      </c>
      <c r="J25" s="52">
        <v>5</v>
      </c>
      <c r="K25" s="20" t="s">
        <v>310</v>
      </c>
      <c r="L25" s="23">
        <v>1495</v>
      </c>
      <c r="M25" s="52">
        <v>266</v>
      </c>
      <c r="N25" s="52">
        <v>2</v>
      </c>
      <c r="O25" s="52">
        <v>202</v>
      </c>
      <c r="P25" s="52">
        <v>37</v>
      </c>
      <c r="Q25" s="52">
        <v>2</v>
      </c>
      <c r="S25" s="70" t="s">
        <v>163</v>
      </c>
      <c r="T25" s="47">
        <v>1109</v>
      </c>
      <c r="U25" s="52">
        <v>61</v>
      </c>
      <c r="V25" s="52">
        <v>5</v>
      </c>
      <c r="W25" s="23">
        <v>1017</v>
      </c>
      <c r="X25" s="52">
        <v>24</v>
      </c>
      <c r="Y25" s="217" t="s">
        <v>362</v>
      </c>
      <c r="Z25" s="52">
        <v>130</v>
      </c>
      <c r="AA25" s="52">
        <v>110</v>
      </c>
      <c r="AB25" s="52">
        <v>15</v>
      </c>
      <c r="AC25" s="217" t="s">
        <v>362</v>
      </c>
      <c r="AD25" s="23">
        <v>1333</v>
      </c>
      <c r="AE25" s="207">
        <v>248</v>
      </c>
      <c r="AF25" s="217" t="s">
        <v>362</v>
      </c>
      <c r="AG25" s="207">
        <v>159</v>
      </c>
      <c r="AH25" s="207">
        <v>44</v>
      </c>
      <c r="AI25" s="217" t="s">
        <v>362</v>
      </c>
      <c r="AJ25" s="70" t="s">
        <v>163</v>
      </c>
      <c r="AK25" s="256">
        <v>818</v>
      </c>
      <c r="AL25" s="253">
        <v>48</v>
      </c>
      <c r="AM25" s="253">
        <v>2</v>
      </c>
      <c r="AN25" s="253">
        <v>742</v>
      </c>
      <c r="AO25" s="253">
        <v>25</v>
      </c>
      <c r="AP25" s="253">
        <v>1</v>
      </c>
      <c r="AQ25" s="253">
        <v>68</v>
      </c>
      <c r="AR25" s="253">
        <v>56</v>
      </c>
      <c r="AS25" s="253">
        <v>9</v>
      </c>
      <c r="AT25" s="222">
        <v>1</v>
      </c>
      <c r="AU25" s="253">
        <v>957</v>
      </c>
      <c r="AV25" s="253">
        <v>161</v>
      </c>
      <c r="AW25" s="222">
        <v>4</v>
      </c>
      <c r="AX25" s="253">
        <v>88</v>
      </c>
      <c r="AY25" s="253">
        <v>28</v>
      </c>
      <c r="AZ25" s="222">
        <v>2</v>
      </c>
    </row>
    <row r="26" spans="1:52" ht="13.5">
      <c r="A26" s="70" t="s">
        <v>311</v>
      </c>
      <c r="B26" s="53">
        <v>915</v>
      </c>
      <c r="C26" s="52">
        <v>113</v>
      </c>
      <c r="D26" s="52">
        <v>20</v>
      </c>
      <c r="E26" s="52">
        <v>731</v>
      </c>
      <c r="F26" s="52">
        <v>44</v>
      </c>
      <c r="G26" s="52">
        <v>7</v>
      </c>
      <c r="H26" s="52">
        <v>784</v>
      </c>
      <c r="I26" s="52">
        <v>717</v>
      </c>
      <c r="J26" s="52">
        <v>40</v>
      </c>
      <c r="K26" s="52">
        <v>7</v>
      </c>
      <c r="L26" s="23">
        <v>1043</v>
      </c>
      <c r="M26" s="52">
        <v>173</v>
      </c>
      <c r="N26" s="52">
        <v>6</v>
      </c>
      <c r="O26" s="52">
        <v>912</v>
      </c>
      <c r="P26" s="52">
        <v>169</v>
      </c>
      <c r="Q26" s="52">
        <v>6</v>
      </c>
      <c r="S26" s="70" t="s">
        <v>311</v>
      </c>
      <c r="T26" s="53">
        <v>732</v>
      </c>
      <c r="U26" s="52">
        <v>101</v>
      </c>
      <c r="V26" s="52">
        <v>19</v>
      </c>
      <c r="W26" s="52">
        <v>555</v>
      </c>
      <c r="X26" s="52">
        <v>54</v>
      </c>
      <c r="Y26" s="52">
        <v>3</v>
      </c>
      <c r="Z26" s="52">
        <v>622</v>
      </c>
      <c r="AA26" s="52">
        <v>549</v>
      </c>
      <c r="AB26" s="52">
        <v>52</v>
      </c>
      <c r="AC26" s="52">
        <v>2</v>
      </c>
      <c r="AD26" s="23">
        <v>824</v>
      </c>
      <c r="AE26" s="207">
        <v>147</v>
      </c>
      <c r="AF26" s="207">
        <v>2</v>
      </c>
      <c r="AG26" s="207">
        <v>717</v>
      </c>
      <c r="AH26" s="207">
        <v>147</v>
      </c>
      <c r="AI26" s="207">
        <v>2</v>
      </c>
      <c r="AJ26" s="70" t="s">
        <v>311</v>
      </c>
      <c r="AK26" s="256">
        <v>622</v>
      </c>
      <c r="AL26" s="253">
        <v>113</v>
      </c>
      <c r="AM26" s="253">
        <v>18</v>
      </c>
      <c r="AN26" s="253">
        <v>421</v>
      </c>
      <c r="AO26" s="253">
        <v>67</v>
      </c>
      <c r="AP26" s="253">
        <v>1</v>
      </c>
      <c r="AQ26" s="253">
        <v>501</v>
      </c>
      <c r="AR26" s="253">
        <v>419</v>
      </c>
      <c r="AS26" s="253">
        <v>64</v>
      </c>
      <c r="AT26" s="257" t="s">
        <v>509</v>
      </c>
      <c r="AU26" s="253">
        <v>695</v>
      </c>
      <c r="AV26" s="253">
        <v>140</v>
      </c>
      <c r="AW26" s="253">
        <v>1</v>
      </c>
      <c r="AX26" s="253">
        <v>575</v>
      </c>
      <c r="AY26" s="253">
        <v>137</v>
      </c>
      <c r="AZ26" s="253">
        <v>1</v>
      </c>
    </row>
    <row r="27" spans="1:52" ht="13.5">
      <c r="A27" s="70" t="s">
        <v>312</v>
      </c>
      <c r="B27" s="47">
        <v>1186</v>
      </c>
      <c r="C27" s="52">
        <v>91</v>
      </c>
      <c r="D27" s="52">
        <v>46</v>
      </c>
      <c r="E27" s="52">
        <v>965</v>
      </c>
      <c r="F27" s="52">
        <v>73</v>
      </c>
      <c r="G27" s="52">
        <v>11</v>
      </c>
      <c r="H27" s="23">
        <v>1092</v>
      </c>
      <c r="I27" s="52">
        <v>963</v>
      </c>
      <c r="J27" s="52">
        <v>72</v>
      </c>
      <c r="K27" s="52">
        <v>11</v>
      </c>
      <c r="L27" s="23">
        <v>1314</v>
      </c>
      <c r="M27" s="52">
        <v>202</v>
      </c>
      <c r="N27" s="52">
        <v>10</v>
      </c>
      <c r="O27" s="23">
        <v>1220</v>
      </c>
      <c r="P27" s="52">
        <v>201</v>
      </c>
      <c r="Q27" s="52">
        <v>10</v>
      </c>
      <c r="S27" s="70" t="s">
        <v>312</v>
      </c>
      <c r="T27" s="47">
        <v>1142</v>
      </c>
      <c r="U27" s="52">
        <v>96</v>
      </c>
      <c r="V27" s="52">
        <v>42</v>
      </c>
      <c r="W27" s="52">
        <v>907</v>
      </c>
      <c r="X27" s="52">
        <v>94</v>
      </c>
      <c r="Y27" s="52">
        <v>3</v>
      </c>
      <c r="Z27" s="23">
        <v>1046</v>
      </c>
      <c r="AA27" s="52">
        <v>907</v>
      </c>
      <c r="AB27" s="52">
        <v>94</v>
      </c>
      <c r="AC27" s="52">
        <v>3</v>
      </c>
      <c r="AD27" s="23">
        <v>1257</v>
      </c>
      <c r="AE27" s="207">
        <v>210</v>
      </c>
      <c r="AF27" s="207">
        <v>2</v>
      </c>
      <c r="AG27" s="207">
        <v>1161</v>
      </c>
      <c r="AH27" s="207">
        <v>210</v>
      </c>
      <c r="AI27" s="207">
        <v>2</v>
      </c>
      <c r="AJ27" s="70" t="s">
        <v>312</v>
      </c>
      <c r="AK27" s="256">
        <v>873</v>
      </c>
      <c r="AL27" s="253">
        <v>98</v>
      </c>
      <c r="AM27" s="253">
        <v>31</v>
      </c>
      <c r="AN27" s="253">
        <v>662</v>
      </c>
      <c r="AO27" s="253">
        <v>73</v>
      </c>
      <c r="AP27" s="253">
        <v>8</v>
      </c>
      <c r="AQ27" s="253">
        <v>773</v>
      </c>
      <c r="AR27" s="253">
        <v>661</v>
      </c>
      <c r="AS27" s="253">
        <v>73</v>
      </c>
      <c r="AT27" s="253">
        <v>8</v>
      </c>
      <c r="AU27" s="253">
        <v>979</v>
      </c>
      <c r="AV27" s="253">
        <v>184</v>
      </c>
      <c r="AW27" s="253">
        <v>3</v>
      </c>
      <c r="AX27" s="253">
        <v>879</v>
      </c>
      <c r="AY27" s="253">
        <v>184</v>
      </c>
      <c r="AZ27" s="253">
        <v>3</v>
      </c>
    </row>
    <row r="28" spans="1:52" ht="13.5">
      <c r="A28" s="70" t="s">
        <v>313</v>
      </c>
      <c r="B28" s="47">
        <v>1301</v>
      </c>
      <c r="C28" s="52">
        <v>72</v>
      </c>
      <c r="D28" s="52">
        <v>68</v>
      </c>
      <c r="E28" s="23">
        <v>1064</v>
      </c>
      <c r="F28" s="52">
        <v>90</v>
      </c>
      <c r="G28" s="52">
        <v>7</v>
      </c>
      <c r="H28" s="23">
        <v>1228</v>
      </c>
      <c r="I28" s="23">
        <v>1063</v>
      </c>
      <c r="J28" s="52">
        <v>90</v>
      </c>
      <c r="K28" s="52">
        <v>7</v>
      </c>
      <c r="L28" s="23">
        <v>1459</v>
      </c>
      <c r="M28" s="52">
        <v>246</v>
      </c>
      <c r="N28" s="52">
        <v>9</v>
      </c>
      <c r="O28" s="23">
        <v>1386</v>
      </c>
      <c r="P28" s="52">
        <v>246</v>
      </c>
      <c r="Q28" s="52">
        <v>9</v>
      </c>
      <c r="S28" s="70" t="s">
        <v>313</v>
      </c>
      <c r="T28" s="47">
        <v>1218</v>
      </c>
      <c r="U28" s="52">
        <v>110</v>
      </c>
      <c r="V28" s="52">
        <v>59</v>
      </c>
      <c r="W28" s="23">
        <v>911</v>
      </c>
      <c r="X28" s="52">
        <v>131</v>
      </c>
      <c r="Y28" s="52">
        <v>7</v>
      </c>
      <c r="Z28" s="23">
        <v>1108</v>
      </c>
      <c r="AA28" s="23">
        <v>911</v>
      </c>
      <c r="AB28" s="52">
        <v>131</v>
      </c>
      <c r="AC28" s="52">
        <v>7</v>
      </c>
      <c r="AD28" s="23">
        <v>1314</v>
      </c>
      <c r="AE28" s="207">
        <v>223</v>
      </c>
      <c r="AF28" s="207">
        <v>11</v>
      </c>
      <c r="AG28" s="207">
        <v>1204</v>
      </c>
      <c r="AH28" s="207">
        <v>223</v>
      </c>
      <c r="AI28" s="207">
        <v>11</v>
      </c>
      <c r="AJ28" s="70" t="s">
        <v>313</v>
      </c>
      <c r="AK28" s="256">
        <v>1095</v>
      </c>
      <c r="AL28" s="253">
        <v>117</v>
      </c>
      <c r="AM28" s="253">
        <v>46</v>
      </c>
      <c r="AN28" s="253">
        <v>827</v>
      </c>
      <c r="AO28" s="253">
        <v>95</v>
      </c>
      <c r="AP28" s="253">
        <v>7</v>
      </c>
      <c r="AQ28" s="253">
        <v>975</v>
      </c>
      <c r="AR28" s="253">
        <v>827</v>
      </c>
      <c r="AS28" s="253">
        <v>95</v>
      </c>
      <c r="AT28" s="253">
        <v>7</v>
      </c>
      <c r="AU28" s="253">
        <v>1216</v>
      </c>
      <c r="AV28" s="253">
        <v>220</v>
      </c>
      <c r="AW28" s="253">
        <v>3</v>
      </c>
      <c r="AX28" s="253">
        <v>1096</v>
      </c>
      <c r="AY28" s="253">
        <v>220</v>
      </c>
      <c r="AZ28" s="253">
        <v>3</v>
      </c>
    </row>
    <row r="29" spans="1:52" ht="13.5">
      <c r="A29" s="70" t="s">
        <v>314</v>
      </c>
      <c r="B29" s="47">
        <v>1345</v>
      </c>
      <c r="C29" s="52">
        <v>88</v>
      </c>
      <c r="D29" s="52">
        <v>82</v>
      </c>
      <c r="E29" s="23">
        <v>1079</v>
      </c>
      <c r="F29" s="52">
        <v>73</v>
      </c>
      <c r="G29" s="52">
        <v>22</v>
      </c>
      <c r="H29" s="23">
        <v>1256</v>
      </c>
      <c r="I29" s="23">
        <v>1079</v>
      </c>
      <c r="J29" s="52">
        <v>73</v>
      </c>
      <c r="K29" s="52">
        <v>22</v>
      </c>
      <c r="L29" s="23">
        <v>1546</v>
      </c>
      <c r="M29" s="52">
        <v>280</v>
      </c>
      <c r="N29" s="52">
        <v>16</v>
      </c>
      <c r="O29" s="23">
        <v>1456</v>
      </c>
      <c r="P29" s="52">
        <v>279</v>
      </c>
      <c r="Q29" s="52">
        <v>16</v>
      </c>
      <c r="S29" s="70" t="s">
        <v>314</v>
      </c>
      <c r="T29" s="47">
        <v>1282</v>
      </c>
      <c r="U29" s="52">
        <v>100</v>
      </c>
      <c r="V29" s="52">
        <v>80</v>
      </c>
      <c r="W29" s="23">
        <v>971</v>
      </c>
      <c r="X29" s="52">
        <v>125</v>
      </c>
      <c r="Y29" s="52">
        <v>6</v>
      </c>
      <c r="Z29" s="23">
        <v>1180</v>
      </c>
      <c r="AA29" s="23">
        <v>971</v>
      </c>
      <c r="AB29" s="52">
        <v>123</v>
      </c>
      <c r="AC29" s="52">
        <v>6</v>
      </c>
      <c r="AD29" s="23">
        <v>1411</v>
      </c>
      <c r="AE29" s="207">
        <v>252</v>
      </c>
      <c r="AF29" s="207">
        <v>8</v>
      </c>
      <c r="AG29" s="207">
        <v>1311</v>
      </c>
      <c r="AH29" s="207">
        <v>252</v>
      </c>
      <c r="AI29" s="207">
        <v>8</v>
      </c>
      <c r="AJ29" s="70" t="s">
        <v>314</v>
      </c>
      <c r="AK29" s="256">
        <v>1174</v>
      </c>
      <c r="AL29" s="253">
        <v>129</v>
      </c>
      <c r="AM29" s="253">
        <v>56</v>
      </c>
      <c r="AN29" s="253">
        <v>848</v>
      </c>
      <c r="AO29" s="253">
        <v>132</v>
      </c>
      <c r="AP29" s="253">
        <v>5</v>
      </c>
      <c r="AQ29" s="253">
        <v>1041</v>
      </c>
      <c r="AR29" s="253">
        <v>848</v>
      </c>
      <c r="AS29" s="253">
        <v>132</v>
      </c>
      <c r="AT29" s="253">
        <v>5</v>
      </c>
      <c r="AU29" s="253">
        <v>1266</v>
      </c>
      <c r="AV29" s="253">
        <v>222</v>
      </c>
      <c r="AW29" s="253">
        <v>7</v>
      </c>
      <c r="AX29" s="253">
        <v>1133</v>
      </c>
      <c r="AY29" s="253">
        <v>222</v>
      </c>
      <c r="AZ29" s="253">
        <v>7</v>
      </c>
    </row>
    <row r="30" spans="1:52" ht="13.5">
      <c r="A30" s="70" t="s">
        <v>315</v>
      </c>
      <c r="B30" s="47">
        <v>1872</v>
      </c>
      <c r="C30" s="52">
        <v>148</v>
      </c>
      <c r="D30" s="52">
        <v>172</v>
      </c>
      <c r="E30" s="23">
        <v>1411</v>
      </c>
      <c r="F30" s="52">
        <v>99</v>
      </c>
      <c r="G30" s="52">
        <v>41</v>
      </c>
      <c r="H30" s="23">
        <v>1723</v>
      </c>
      <c r="I30" s="23">
        <v>1411</v>
      </c>
      <c r="J30" s="52">
        <v>99</v>
      </c>
      <c r="K30" s="52">
        <v>41</v>
      </c>
      <c r="L30" s="23">
        <v>2100</v>
      </c>
      <c r="M30" s="52">
        <v>341</v>
      </c>
      <c r="N30" s="52">
        <v>27</v>
      </c>
      <c r="O30" s="23">
        <v>1951</v>
      </c>
      <c r="P30" s="52">
        <v>341</v>
      </c>
      <c r="Q30" s="52">
        <v>27</v>
      </c>
      <c r="S30" s="70" t="s">
        <v>315</v>
      </c>
      <c r="T30" s="47">
        <v>1284</v>
      </c>
      <c r="U30" s="52">
        <v>100</v>
      </c>
      <c r="V30" s="52">
        <v>89</v>
      </c>
      <c r="W30" s="23">
        <v>975</v>
      </c>
      <c r="X30" s="52">
        <v>98</v>
      </c>
      <c r="Y30" s="52">
        <v>22</v>
      </c>
      <c r="Z30" s="23">
        <v>1184</v>
      </c>
      <c r="AA30" s="23">
        <v>975</v>
      </c>
      <c r="AB30" s="52">
        <v>98</v>
      </c>
      <c r="AC30" s="52">
        <v>22</v>
      </c>
      <c r="AD30" s="23">
        <v>1438</v>
      </c>
      <c r="AE30" s="207">
        <v>262</v>
      </c>
      <c r="AF30" s="207">
        <v>12</v>
      </c>
      <c r="AG30" s="207">
        <v>1338</v>
      </c>
      <c r="AH30" s="207">
        <v>262</v>
      </c>
      <c r="AI30" s="207">
        <v>12</v>
      </c>
      <c r="AJ30" s="70" t="s">
        <v>315</v>
      </c>
      <c r="AK30" s="256">
        <v>1205</v>
      </c>
      <c r="AL30" s="253">
        <v>121</v>
      </c>
      <c r="AM30" s="253">
        <v>84</v>
      </c>
      <c r="AN30" s="253">
        <v>873</v>
      </c>
      <c r="AO30" s="253">
        <v>117</v>
      </c>
      <c r="AP30" s="253">
        <v>9</v>
      </c>
      <c r="AQ30" s="253">
        <v>1083</v>
      </c>
      <c r="AR30" s="253">
        <v>873</v>
      </c>
      <c r="AS30" s="253">
        <v>117</v>
      </c>
      <c r="AT30" s="253">
        <v>9</v>
      </c>
      <c r="AU30" s="253">
        <v>1359</v>
      </c>
      <c r="AV30" s="253">
        <v>276</v>
      </c>
      <c r="AW30" s="253">
        <v>4</v>
      </c>
      <c r="AX30" s="253">
        <v>1237</v>
      </c>
      <c r="AY30" s="253">
        <v>276</v>
      </c>
      <c r="AZ30" s="253">
        <v>4</v>
      </c>
    </row>
    <row r="31" spans="1:52" ht="13.5">
      <c r="A31" s="70" t="s">
        <v>316</v>
      </c>
      <c r="B31" s="47">
        <v>1902</v>
      </c>
      <c r="C31" s="52">
        <v>125</v>
      </c>
      <c r="D31" s="52">
        <v>221</v>
      </c>
      <c r="E31" s="23">
        <v>1437</v>
      </c>
      <c r="F31" s="52">
        <v>89</v>
      </c>
      <c r="G31" s="52">
        <v>29</v>
      </c>
      <c r="H31" s="23">
        <v>1776</v>
      </c>
      <c r="I31" s="23">
        <v>1437</v>
      </c>
      <c r="J31" s="52">
        <v>89</v>
      </c>
      <c r="K31" s="52">
        <v>29</v>
      </c>
      <c r="L31" s="23">
        <v>2189</v>
      </c>
      <c r="M31" s="52">
        <v>383</v>
      </c>
      <c r="N31" s="52">
        <v>22</v>
      </c>
      <c r="O31" s="23">
        <v>2063</v>
      </c>
      <c r="P31" s="52">
        <v>383</v>
      </c>
      <c r="Q31" s="52">
        <v>22</v>
      </c>
      <c r="S31" s="70" t="s">
        <v>316</v>
      </c>
      <c r="T31" s="47">
        <v>1800</v>
      </c>
      <c r="U31" s="52">
        <v>186</v>
      </c>
      <c r="V31" s="52">
        <v>187</v>
      </c>
      <c r="W31" s="23">
        <v>1295</v>
      </c>
      <c r="X31" s="52">
        <v>104</v>
      </c>
      <c r="Y31" s="52">
        <v>28</v>
      </c>
      <c r="Z31" s="23">
        <v>1614</v>
      </c>
      <c r="AA31" s="23">
        <v>1295</v>
      </c>
      <c r="AB31" s="52">
        <v>104</v>
      </c>
      <c r="AC31" s="52">
        <v>28</v>
      </c>
      <c r="AD31" s="23">
        <v>2010</v>
      </c>
      <c r="AE31" s="207">
        <v>327</v>
      </c>
      <c r="AF31" s="207">
        <v>15</v>
      </c>
      <c r="AG31" s="207">
        <v>1824</v>
      </c>
      <c r="AH31" s="207">
        <v>327</v>
      </c>
      <c r="AI31" s="207">
        <v>15</v>
      </c>
      <c r="AJ31" s="70" t="s">
        <v>316</v>
      </c>
      <c r="AK31" s="256">
        <v>1260</v>
      </c>
      <c r="AL31" s="253">
        <v>144</v>
      </c>
      <c r="AM31" s="253">
        <v>94</v>
      </c>
      <c r="AN31" s="253">
        <v>911</v>
      </c>
      <c r="AO31" s="253">
        <v>96</v>
      </c>
      <c r="AP31" s="253">
        <v>13</v>
      </c>
      <c r="AQ31" s="253">
        <v>1114</v>
      </c>
      <c r="AR31" s="253">
        <v>911</v>
      </c>
      <c r="AS31" s="253">
        <v>96</v>
      </c>
      <c r="AT31" s="253">
        <v>13</v>
      </c>
      <c r="AU31" s="253">
        <v>1427</v>
      </c>
      <c r="AV31" s="253">
        <v>264</v>
      </c>
      <c r="AW31" s="253">
        <v>12</v>
      </c>
      <c r="AX31" s="253">
        <v>1281</v>
      </c>
      <c r="AY31" s="253">
        <v>264</v>
      </c>
      <c r="AZ31" s="253">
        <v>12</v>
      </c>
    </row>
    <row r="32" spans="1:52" ht="13.5">
      <c r="A32" s="70" t="s">
        <v>317</v>
      </c>
      <c r="B32" s="47">
        <v>1785</v>
      </c>
      <c r="C32" s="52">
        <v>112</v>
      </c>
      <c r="D32" s="52">
        <v>208</v>
      </c>
      <c r="E32" s="23">
        <v>1344</v>
      </c>
      <c r="F32" s="52">
        <v>80</v>
      </c>
      <c r="G32" s="52">
        <v>41</v>
      </c>
      <c r="H32" s="23">
        <v>1673</v>
      </c>
      <c r="I32" s="23">
        <v>1344</v>
      </c>
      <c r="J32" s="52">
        <v>80</v>
      </c>
      <c r="K32" s="52">
        <v>41</v>
      </c>
      <c r="L32" s="23">
        <v>1989</v>
      </c>
      <c r="M32" s="52">
        <v>310</v>
      </c>
      <c r="N32" s="52">
        <v>15</v>
      </c>
      <c r="O32" s="23">
        <v>1876</v>
      </c>
      <c r="P32" s="52">
        <v>309</v>
      </c>
      <c r="Q32" s="52">
        <v>15</v>
      </c>
      <c r="S32" s="70" t="s">
        <v>317</v>
      </c>
      <c r="T32" s="47">
        <v>1848</v>
      </c>
      <c r="U32" s="52">
        <v>175</v>
      </c>
      <c r="V32" s="52">
        <v>214</v>
      </c>
      <c r="W32" s="23">
        <v>1326</v>
      </c>
      <c r="X32" s="52">
        <v>107</v>
      </c>
      <c r="Y32" s="52">
        <v>26</v>
      </c>
      <c r="Z32" s="23">
        <v>1673</v>
      </c>
      <c r="AA32" s="23">
        <v>1326</v>
      </c>
      <c r="AB32" s="52">
        <v>107</v>
      </c>
      <c r="AC32" s="52">
        <v>26</v>
      </c>
      <c r="AD32" s="23">
        <v>2116</v>
      </c>
      <c r="AE32" s="207">
        <v>374</v>
      </c>
      <c r="AF32" s="207">
        <v>27</v>
      </c>
      <c r="AG32" s="207">
        <v>1941</v>
      </c>
      <c r="AH32" s="207">
        <v>374</v>
      </c>
      <c r="AI32" s="207">
        <v>27</v>
      </c>
      <c r="AJ32" s="70" t="s">
        <v>317</v>
      </c>
      <c r="AK32" s="256">
        <v>1738</v>
      </c>
      <c r="AL32" s="253">
        <v>247</v>
      </c>
      <c r="AM32" s="253">
        <v>182</v>
      </c>
      <c r="AN32" s="253">
        <v>1168</v>
      </c>
      <c r="AO32" s="253">
        <v>111</v>
      </c>
      <c r="AP32" s="253">
        <v>26</v>
      </c>
      <c r="AQ32" s="253">
        <v>1487</v>
      </c>
      <c r="AR32" s="253">
        <v>1168</v>
      </c>
      <c r="AS32" s="253">
        <v>111</v>
      </c>
      <c r="AT32" s="253">
        <v>26</v>
      </c>
      <c r="AU32" s="253">
        <v>1920</v>
      </c>
      <c r="AV32" s="253">
        <v>294</v>
      </c>
      <c r="AW32" s="253">
        <v>25</v>
      </c>
      <c r="AX32" s="253">
        <v>1668</v>
      </c>
      <c r="AY32" s="253">
        <v>293</v>
      </c>
      <c r="AZ32" s="253">
        <v>25</v>
      </c>
    </row>
    <row r="33" spans="1:52" ht="13.5">
      <c r="A33" s="70" t="s">
        <v>318</v>
      </c>
      <c r="B33" s="47">
        <v>1851</v>
      </c>
      <c r="C33" s="52">
        <v>217</v>
      </c>
      <c r="D33" s="52">
        <v>299</v>
      </c>
      <c r="E33" s="23">
        <v>1244</v>
      </c>
      <c r="F33" s="52">
        <v>62</v>
      </c>
      <c r="G33" s="52">
        <v>29</v>
      </c>
      <c r="H33" s="23">
        <v>1634</v>
      </c>
      <c r="I33" s="23">
        <v>1244</v>
      </c>
      <c r="J33" s="52">
        <v>62</v>
      </c>
      <c r="K33" s="52">
        <v>29</v>
      </c>
      <c r="L33" s="23">
        <v>2052</v>
      </c>
      <c r="M33" s="52">
        <v>280</v>
      </c>
      <c r="N33" s="52">
        <v>12</v>
      </c>
      <c r="O33" s="23">
        <v>1835</v>
      </c>
      <c r="P33" s="52">
        <v>280</v>
      </c>
      <c r="Q33" s="52">
        <v>12</v>
      </c>
      <c r="S33" s="70" t="s">
        <v>318</v>
      </c>
      <c r="T33" s="47">
        <v>1649</v>
      </c>
      <c r="U33" s="52">
        <v>210</v>
      </c>
      <c r="V33" s="52">
        <v>217</v>
      </c>
      <c r="W33" s="23">
        <v>1106</v>
      </c>
      <c r="X33" s="52">
        <v>84</v>
      </c>
      <c r="Y33" s="52">
        <v>32</v>
      </c>
      <c r="Z33" s="23">
        <v>1439</v>
      </c>
      <c r="AA33" s="23">
        <v>1106</v>
      </c>
      <c r="AB33" s="52">
        <v>84</v>
      </c>
      <c r="AC33" s="52">
        <v>32</v>
      </c>
      <c r="AD33" s="23">
        <v>1839</v>
      </c>
      <c r="AE33" s="207">
        <v>284</v>
      </c>
      <c r="AF33" s="207">
        <v>22</v>
      </c>
      <c r="AG33" s="207">
        <v>1629</v>
      </c>
      <c r="AH33" s="207">
        <v>284</v>
      </c>
      <c r="AI33" s="207">
        <v>22</v>
      </c>
      <c r="AJ33" s="70" t="s">
        <v>318</v>
      </c>
      <c r="AK33" s="256">
        <v>1694</v>
      </c>
      <c r="AL33" s="253">
        <v>269</v>
      </c>
      <c r="AM33" s="253">
        <v>217</v>
      </c>
      <c r="AN33" s="253">
        <v>1105</v>
      </c>
      <c r="AO33" s="253">
        <v>79</v>
      </c>
      <c r="AP33" s="253">
        <v>19</v>
      </c>
      <c r="AQ33" s="253">
        <v>1420</v>
      </c>
      <c r="AR33" s="253">
        <v>1105</v>
      </c>
      <c r="AS33" s="253">
        <v>79</v>
      </c>
      <c r="AT33" s="253">
        <v>19</v>
      </c>
      <c r="AU33" s="253">
        <v>1941</v>
      </c>
      <c r="AV33" s="253">
        <v>322</v>
      </c>
      <c r="AW33" s="253">
        <v>23</v>
      </c>
      <c r="AX33" s="253">
        <v>1667</v>
      </c>
      <c r="AY33" s="253">
        <v>322</v>
      </c>
      <c r="AZ33" s="253">
        <v>23</v>
      </c>
    </row>
    <row r="34" spans="1:54" ht="13.5">
      <c r="A34" s="70" t="s">
        <v>319</v>
      </c>
      <c r="B34" s="47">
        <v>1869</v>
      </c>
      <c r="C34" s="52">
        <v>727</v>
      </c>
      <c r="D34" s="52">
        <v>363</v>
      </c>
      <c r="E34" s="52">
        <v>713</v>
      </c>
      <c r="F34" s="52">
        <v>48</v>
      </c>
      <c r="G34" s="52">
        <v>18</v>
      </c>
      <c r="H34" s="23">
        <v>1141</v>
      </c>
      <c r="I34" s="52">
        <v>712</v>
      </c>
      <c r="J34" s="52">
        <v>48</v>
      </c>
      <c r="K34" s="52">
        <v>18</v>
      </c>
      <c r="L34" s="23">
        <v>1915</v>
      </c>
      <c r="M34" s="52">
        <v>112</v>
      </c>
      <c r="N34" s="20" t="s">
        <v>310</v>
      </c>
      <c r="O34" s="23">
        <v>1187</v>
      </c>
      <c r="P34" s="52">
        <v>112</v>
      </c>
      <c r="Q34" s="20" t="s">
        <v>310</v>
      </c>
      <c r="S34" s="70" t="s">
        <v>319</v>
      </c>
      <c r="T34" s="47">
        <v>1791</v>
      </c>
      <c r="U34" s="52">
        <v>684</v>
      </c>
      <c r="V34" s="52">
        <v>311</v>
      </c>
      <c r="W34" s="52">
        <v>734</v>
      </c>
      <c r="X34" s="52">
        <v>55</v>
      </c>
      <c r="Y34" s="52">
        <v>7</v>
      </c>
      <c r="Z34" s="23">
        <v>1107</v>
      </c>
      <c r="AA34" s="52">
        <v>734</v>
      </c>
      <c r="AB34" s="52">
        <v>55</v>
      </c>
      <c r="AC34" s="52">
        <v>7</v>
      </c>
      <c r="AD34" s="23">
        <v>1847</v>
      </c>
      <c r="AE34" s="207">
        <v>111</v>
      </c>
      <c r="AF34" s="207">
        <v>7</v>
      </c>
      <c r="AG34" s="207">
        <v>1163</v>
      </c>
      <c r="AH34" s="207">
        <v>111</v>
      </c>
      <c r="AI34" s="207">
        <v>7</v>
      </c>
      <c r="AJ34" s="70" t="s">
        <v>319</v>
      </c>
      <c r="AK34" s="256">
        <v>1513</v>
      </c>
      <c r="AL34" s="253">
        <v>646</v>
      </c>
      <c r="AM34" s="253">
        <v>215</v>
      </c>
      <c r="AN34" s="253">
        <v>596</v>
      </c>
      <c r="AO34" s="253">
        <v>45</v>
      </c>
      <c r="AP34" s="253">
        <v>10</v>
      </c>
      <c r="AQ34" s="253">
        <v>866</v>
      </c>
      <c r="AR34" s="253">
        <v>596</v>
      </c>
      <c r="AS34" s="253">
        <v>45</v>
      </c>
      <c r="AT34" s="253">
        <v>10</v>
      </c>
      <c r="AU34" s="253">
        <v>1582</v>
      </c>
      <c r="AV34" s="253">
        <v>104</v>
      </c>
      <c r="AW34" s="253">
        <v>20</v>
      </c>
      <c r="AX34" s="253">
        <v>935</v>
      </c>
      <c r="AY34" s="253">
        <v>104</v>
      </c>
      <c r="AZ34" s="253">
        <v>20</v>
      </c>
      <c r="BB34" s="39">
        <v>1206</v>
      </c>
    </row>
    <row r="35" spans="1:54" ht="13.5">
      <c r="A35" s="70" t="s">
        <v>320</v>
      </c>
      <c r="B35" s="47">
        <v>1688</v>
      </c>
      <c r="C35" s="52">
        <v>980</v>
      </c>
      <c r="D35" s="52">
        <v>314</v>
      </c>
      <c r="E35" s="52">
        <v>372</v>
      </c>
      <c r="F35" s="52">
        <v>18</v>
      </c>
      <c r="G35" s="52">
        <v>4</v>
      </c>
      <c r="H35" s="52">
        <v>708</v>
      </c>
      <c r="I35" s="52">
        <v>372</v>
      </c>
      <c r="J35" s="52">
        <v>18</v>
      </c>
      <c r="K35" s="52">
        <v>4</v>
      </c>
      <c r="L35" s="23">
        <v>1707</v>
      </c>
      <c r="M35" s="52">
        <v>39</v>
      </c>
      <c r="N35" s="52">
        <v>2</v>
      </c>
      <c r="O35" s="52">
        <v>727</v>
      </c>
      <c r="P35" s="52">
        <v>39</v>
      </c>
      <c r="Q35" s="52">
        <v>2</v>
      </c>
      <c r="S35" s="70" t="s">
        <v>320</v>
      </c>
      <c r="T35" s="47">
        <v>1715</v>
      </c>
      <c r="U35" s="23">
        <v>1003</v>
      </c>
      <c r="V35" s="52">
        <v>295</v>
      </c>
      <c r="W35" s="52">
        <v>390</v>
      </c>
      <c r="X35" s="52">
        <v>22</v>
      </c>
      <c r="Y35" s="52">
        <v>4</v>
      </c>
      <c r="Z35" s="52">
        <v>711</v>
      </c>
      <c r="AA35" s="52">
        <v>390</v>
      </c>
      <c r="AB35" s="52">
        <v>22</v>
      </c>
      <c r="AC35" s="52">
        <v>4</v>
      </c>
      <c r="AD35" s="23">
        <v>1735</v>
      </c>
      <c r="AE35" s="207">
        <v>45</v>
      </c>
      <c r="AF35" s="207">
        <v>1</v>
      </c>
      <c r="AG35" s="207">
        <v>731</v>
      </c>
      <c r="AH35" s="207">
        <v>45</v>
      </c>
      <c r="AI35" s="207">
        <v>1</v>
      </c>
      <c r="AJ35" s="70" t="s">
        <v>320</v>
      </c>
      <c r="AK35" s="256">
        <v>1644</v>
      </c>
      <c r="AL35" s="253">
        <v>939</v>
      </c>
      <c r="AM35" s="253">
        <v>321</v>
      </c>
      <c r="AN35" s="253">
        <v>357</v>
      </c>
      <c r="AO35" s="253">
        <v>22</v>
      </c>
      <c r="AP35" s="253">
        <v>5</v>
      </c>
      <c r="AQ35" s="253">
        <v>705</v>
      </c>
      <c r="AR35" s="253">
        <v>357</v>
      </c>
      <c r="AS35" s="253">
        <v>22</v>
      </c>
      <c r="AT35" s="253">
        <v>5</v>
      </c>
      <c r="AU35" s="253">
        <v>1653</v>
      </c>
      <c r="AV35" s="253">
        <v>31</v>
      </c>
      <c r="AW35" s="253">
        <v>5</v>
      </c>
      <c r="AX35" s="253">
        <v>714</v>
      </c>
      <c r="AY35" s="253">
        <v>31</v>
      </c>
      <c r="AZ35" s="253">
        <v>5</v>
      </c>
      <c r="BB35" s="39">
        <v>1058</v>
      </c>
    </row>
    <row r="36" spans="1:54" ht="13.5">
      <c r="A36" s="70" t="s">
        <v>321</v>
      </c>
      <c r="B36" s="47">
        <v>1152</v>
      </c>
      <c r="C36" s="52">
        <v>812</v>
      </c>
      <c r="D36" s="52">
        <v>211</v>
      </c>
      <c r="E36" s="52">
        <v>121</v>
      </c>
      <c r="F36" s="52">
        <v>7</v>
      </c>
      <c r="G36" s="20" t="s">
        <v>310</v>
      </c>
      <c r="H36" s="52">
        <v>339</v>
      </c>
      <c r="I36" s="52">
        <v>121</v>
      </c>
      <c r="J36" s="52">
        <v>7</v>
      </c>
      <c r="K36" s="20" t="s">
        <v>310</v>
      </c>
      <c r="L36" s="23">
        <v>1164</v>
      </c>
      <c r="M36" s="52">
        <v>17</v>
      </c>
      <c r="N36" s="52">
        <v>2</v>
      </c>
      <c r="O36" s="52">
        <v>351</v>
      </c>
      <c r="P36" s="52">
        <v>17</v>
      </c>
      <c r="Q36" s="52">
        <v>2</v>
      </c>
      <c r="S36" s="70" t="s">
        <v>321</v>
      </c>
      <c r="T36" s="47">
        <v>1454</v>
      </c>
      <c r="U36" s="23">
        <v>1047</v>
      </c>
      <c r="V36" s="52">
        <v>235</v>
      </c>
      <c r="W36" s="52">
        <v>166</v>
      </c>
      <c r="X36" s="52">
        <v>6</v>
      </c>
      <c r="Y36" s="217" t="s">
        <v>362</v>
      </c>
      <c r="Z36" s="52">
        <v>407</v>
      </c>
      <c r="AA36" s="52">
        <v>166</v>
      </c>
      <c r="AB36" s="52">
        <v>6</v>
      </c>
      <c r="AC36" s="217" t="s">
        <v>362</v>
      </c>
      <c r="AD36" s="23">
        <v>1465</v>
      </c>
      <c r="AE36" s="207">
        <v>15</v>
      </c>
      <c r="AF36" s="207">
        <v>2</v>
      </c>
      <c r="AG36" s="207">
        <v>418</v>
      </c>
      <c r="AH36" s="207">
        <v>15</v>
      </c>
      <c r="AI36" s="207">
        <v>2</v>
      </c>
      <c r="AJ36" s="70" t="s">
        <v>321</v>
      </c>
      <c r="AK36" s="256">
        <v>1543</v>
      </c>
      <c r="AL36" s="253">
        <v>1111</v>
      </c>
      <c r="AM36" s="253">
        <v>261</v>
      </c>
      <c r="AN36" s="253">
        <v>165</v>
      </c>
      <c r="AO36" s="253">
        <v>6</v>
      </c>
      <c r="AP36" s="257" t="s">
        <v>509</v>
      </c>
      <c r="AQ36" s="253">
        <v>432</v>
      </c>
      <c r="AR36" s="253">
        <v>165</v>
      </c>
      <c r="AS36" s="253">
        <v>6</v>
      </c>
      <c r="AT36" s="257" t="s">
        <v>509</v>
      </c>
      <c r="AU36" s="253">
        <v>1554</v>
      </c>
      <c r="AV36" s="253">
        <v>14</v>
      </c>
      <c r="AW36" s="253">
        <v>3</v>
      </c>
      <c r="AX36" s="253">
        <v>443</v>
      </c>
      <c r="AY36" s="253">
        <v>14</v>
      </c>
      <c r="AZ36" s="253">
        <v>3</v>
      </c>
      <c r="BB36" s="39">
        <f>SUM(BB34:BB35)</f>
        <v>2264</v>
      </c>
    </row>
    <row r="37" spans="1:52" ht="13.5">
      <c r="A37" s="70" t="s">
        <v>322</v>
      </c>
      <c r="B37" s="53">
        <v>791</v>
      </c>
      <c r="C37" s="52">
        <v>616</v>
      </c>
      <c r="D37" s="52">
        <v>115</v>
      </c>
      <c r="E37" s="52">
        <v>57</v>
      </c>
      <c r="F37" s="52">
        <v>3</v>
      </c>
      <c r="G37" s="20" t="s">
        <v>310</v>
      </c>
      <c r="H37" s="52">
        <v>175</v>
      </c>
      <c r="I37" s="52">
        <v>57</v>
      </c>
      <c r="J37" s="52">
        <v>3</v>
      </c>
      <c r="K37" s="20" t="s">
        <v>310</v>
      </c>
      <c r="L37" s="52">
        <v>788</v>
      </c>
      <c r="M37" s="20" t="s">
        <v>310</v>
      </c>
      <c r="N37" s="20" t="s">
        <v>310</v>
      </c>
      <c r="O37" s="52">
        <v>172</v>
      </c>
      <c r="P37" s="20" t="s">
        <v>310</v>
      </c>
      <c r="Q37" s="20" t="s">
        <v>310</v>
      </c>
      <c r="S37" s="70" t="s">
        <v>322</v>
      </c>
      <c r="T37" s="53">
        <v>926</v>
      </c>
      <c r="U37" s="52">
        <v>754</v>
      </c>
      <c r="V37" s="52">
        <v>118</v>
      </c>
      <c r="W37" s="52">
        <v>51</v>
      </c>
      <c r="X37" s="52">
        <v>3</v>
      </c>
      <c r="Y37" s="217" t="s">
        <v>362</v>
      </c>
      <c r="Z37" s="52">
        <v>172</v>
      </c>
      <c r="AA37" s="52">
        <v>51</v>
      </c>
      <c r="AB37" s="52">
        <v>3</v>
      </c>
      <c r="AC37" s="217" t="s">
        <v>362</v>
      </c>
      <c r="AD37" s="52">
        <v>925</v>
      </c>
      <c r="AE37" s="207">
        <v>2</v>
      </c>
      <c r="AF37" s="217" t="s">
        <v>362</v>
      </c>
      <c r="AG37" s="207">
        <v>171</v>
      </c>
      <c r="AH37" s="207">
        <v>2</v>
      </c>
      <c r="AI37" s="217" t="s">
        <v>362</v>
      </c>
      <c r="AJ37" s="70" t="s">
        <v>322</v>
      </c>
      <c r="AK37" s="256">
        <v>1195</v>
      </c>
      <c r="AL37" s="253">
        <v>976</v>
      </c>
      <c r="AM37" s="253">
        <v>141</v>
      </c>
      <c r="AN37" s="253">
        <v>74</v>
      </c>
      <c r="AO37" s="253">
        <v>4</v>
      </c>
      <c r="AP37" s="257" t="s">
        <v>509</v>
      </c>
      <c r="AQ37" s="253">
        <v>219</v>
      </c>
      <c r="AR37" s="253">
        <v>74</v>
      </c>
      <c r="AS37" s="253">
        <v>4</v>
      </c>
      <c r="AT37" s="257" t="s">
        <v>509</v>
      </c>
      <c r="AU37" s="253">
        <v>1195</v>
      </c>
      <c r="AV37" s="253">
        <v>3</v>
      </c>
      <c r="AW37" s="222">
        <v>1</v>
      </c>
      <c r="AX37" s="253">
        <v>219</v>
      </c>
      <c r="AY37" s="253">
        <v>3</v>
      </c>
      <c r="AZ37" s="222">
        <v>1</v>
      </c>
    </row>
    <row r="38" spans="1:52" ht="13.5">
      <c r="A38" s="70" t="s">
        <v>323</v>
      </c>
      <c r="B38" s="53">
        <v>729</v>
      </c>
      <c r="C38" s="52">
        <v>644</v>
      </c>
      <c r="D38" s="52">
        <v>63</v>
      </c>
      <c r="E38" s="52">
        <v>20</v>
      </c>
      <c r="F38" s="52">
        <v>1</v>
      </c>
      <c r="G38" s="20" t="s">
        <v>310</v>
      </c>
      <c r="H38" s="52">
        <v>84</v>
      </c>
      <c r="I38" s="52">
        <v>20</v>
      </c>
      <c r="J38" s="52">
        <v>1</v>
      </c>
      <c r="K38" s="20" t="s">
        <v>310</v>
      </c>
      <c r="L38" s="52">
        <v>730</v>
      </c>
      <c r="M38" s="52">
        <v>2</v>
      </c>
      <c r="N38" s="20" t="s">
        <v>310</v>
      </c>
      <c r="O38" s="52">
        <v>85</v>
      </c>
      <c r="P38" s="52">
        <v>2</v>
      </c>
      <c r="Q38" s="20" t="s">
        <v>310</v>
      </c>
      <c r="S38" s="70" t="s">
        <v>323</v>
      </c>
      <c r="T38" s="53">
        <v>898</v>
      </c>
      <c r="U38" s="52">
        <v>793</v>
      </c>
      <c r="V38" s="52">
        <v>73</v>
      </c>
      <c r="W38" s="52">
        <v>31</v>
      </c>
      <c r="X38" s="220" t="s">
        <v>362</v>
      </c>
      <c r="Y38" s="217" t="s">
        <v>362</v>
      </c>
      <c r="Z38" s="52">
        <v>104</v>
      </c>
      <c r="AA38" s="52">
        <v>31</v>
      </c>
      <c r="AB38" s="217" t="s">
        <v>393</v>
      </c>
      <c r="AC38" s="217" t="s">
        <v>362</v>
      </c>
      <c r="AD38" s="52">
        <v>898</v>
      </c>
      <c r="AE38" s="217" t="s">
        <v>362</v>
      </c>
      <c r="AF38" s="217" t="s">
        <v>362</v>
      </c>
      <c r="AG38" s="207">
        <v>104</v>
      </c>
      <c r="AH38" s="217" t="s">
        <v>362</v>
      </c>
      <c r="AI38" s="217" t="s">
        <v>362</v>
      </c>
      <c r="AJ38" s="70" t="s">
        <v>323</v>
      </c>
      <c r="AK38" s="256">
        <v>1069</v>
      </c>
      <c r="AL38" s="253">
        <v>961</v>
      </c>
      <c r="AM38" s="253">
        <v>74</v>
      </c>
      <c r="AN38" s="253">
        <v>32</v>
      </c>
      <c r="AO38" s="222">
        <v>2</v>
      </c>
      <c r="AP38" s="257" t="s">
        <v>509</v>
      </c>
      <c r="AQ38" s="253">
        <v>108</v>
      </c>
      <c r="AR38" s="253">
        <v>32</v>
      </c>
      <c r="AS38" s="222">
        <v>2</v>
      </c>
      <c r="AT38" s="257" t="s">
        <v>509</v>
      </c>
      <c r="AU38" s="253">
        <v>1067</v>
      </c>
      <c r="AV38" s="257" t="s">
        <v>509</v>
      </c>
      <c r="AW38" s="257" t="s">
        <v>509</v>
      </c>
      <c r="AX38" s="253">
        <v>106</v>
      </c>
      <c r="AY38" s="257" t="s">
        <v>509</v>
      </c>
      <c r="AZ38" s="257" t="s">
        <v>509</v>
      </c>
    </row>
    <row r="39" spans="1:52" ht="13.5">
      <c r="A39" s="70"/>
      <c r="B39" s="53"/>
      <c r="C39" s="52"/>
      <c r="D39" s="52"/>
      <c r="E39" s="52"/>
      <c r="F39" s="52"/>
      <c r="G39" s="51"/>
      <c r="H39" s="52"/>
      <c r="I39" s="52"/>
      <c r="J39" s="52"/>
      <c r="K39" s="51"/>
      <c r="L39" s="52"/>
      <c r="M39" s="52"/>
      <c r="N39" s="51"/>
      <c r="O39" s="52"/>
      <c r="P39" s="52"/>
      <c r="Q39" s="51"/>
      <c r="S39" s="70"/>
      <c r="T39" s="53"/>
      <c r="U39" s="52"/>
      <c r="V39" s="52"/>
      <c r="W39" s="52"/>
      <c r="X39" s="52"/>
      <c r="Y39" s="51"/>
      <c r="Z39" s="52"/>
      <c r="AA39" s="52"/>
      <c r="AB39" s="52"/>
      <c r="AC39" s="51"/>
      <c r="AD39" s="52"/>
      <c r="AE39" s="207"/>
      <c r="AF39" s="207"/>
      <c r="AG39" s="207"/>
      <c r="AH39" s="207"/>
      <c r="AI39" s="207"/>
      <c r="AJ39" s="70"/>
      <c r="AK39" s="53"/>
      <c r="AL39" s="52"/>
      <c r="AM39" s="52"/>
      <c r="AN39" s="52"/>
      <c r="AO39" s="52"/>
      <c r="AP39" s="51"/>
      <c r="AQ39" s="52"/>
      <c r="AR39" s="52"/>
      <c r="AS39" s="52"/>
      <c r="AT39" s="51"/>
      <c r="AU39" s="52"/>
      <c r="AV39" s="207"/>
      <c r="AW39" s="207"/>
      <c r="AX39" s="207"/>
      <c r="AY39" s="207"/>
      <c r="AZ39" s="207"/>
    </row>
    <row r="40" spans="1:85" s="62" customFormat="1" ht="13.5">
      <c r="A40" s="175" t="s">
        <v>5</v>
      </c>
      <c r="B40" s="59">
        <v>26069</v>
      </c>
      <c r="C40" s="60">
        <v>12977</v>
      </c>
      <c r="D40" s="60">
        <v>1860</v>
      </c>
      <c r="E40" s="60">
        <v>10845</v>
      </c>
      <c r="F40" s="68">
        <v>363</v>
      </c>
      <c r="G40" s="68">
        <v>7</v>
      </c>
      <c r="H40" s="60">
        <v>9824</v>
      </c>
      <c r="I40" s="60">
        <v>7605</v>
      </c>
      <c r="J40" s="68">
        <v>352</v>
      </c>
      <c r="K40" s="68">
        <v>7</v>
      </c>
      <c r="L40" s="60">
        <v>26776</v>
      </c>
      <c r="M40" s="60">
        <v>1073</v>
      </c>
      <c r="N40" s="68">
        <v>4</v>
      </c>
      <c r="O40" s="60">
        <v>10285</v>
      </c>
      <c r="P40" s="68">
        <v>816</v>
      </c>
      <c r="Q40" s="68">
        <v>4</v>
      </c>
      <c r="S40" s="175" t="s">
        <v>5</v>
      </c>
      <c r="T40" s="59">
        <f aca="true" t="shared" si="5" ref="T40:AI40">SUM(T41:T55)</f>
        <v>24496</v>
      </c>
      <c r="U40" s="60">
        <f t="shared" si="5"/>
        <v>13001</v>
      </c>
      <c r="V40" s="60">
        <f t="shared" si="5"/>
        <v>1591</v>
      </c>
      <c r="W40" s="60">
        <f t="shared" si="5"/>
        <v>9441</v>
      </c>
      <c r="X40" s="60">
        <f t="shared" si="5"/>
        <v>451</v>
      </c>
      <c r="Y40" s="60">
        <f t="shared" si="5"/>
        <v>6</v>
      </c>
      <c r="Z40" s="60">
        <f t="shared" si="5"/>
        <v>8925</v>
      </c>
      <c r="AA40" s="60">
        <f t="shared" si="5"/>
        <v>6905</v>
      </c>
      <c r="AB40" s="60">
        <f t="shared" si="5"/>
        <v>423</v>
      </c>
      <c r="AC40" s="60">
        <f t="shared" si="5"/>
        <v>6</v>
      </c>
      <c r="AD40" s="60">
        <f t="shared" si="5"/>
        <v>25173</v>
      </c>
      <c r="AE40" s="205">
        <f t="shared" si="5"/>
        <v>1128</v>
      </c>
      <c r="AF40" s="205">
        <f t="shared" si="5"/>
        <v>6</v>
      </c>
      <c r="AG40" s="205">
        <f t="shared" si="5"/>
        <v>9414</v>
      </c>
      <c r="AH40" s="205">
        <f t="shared" si="5"/>
        <v>912</v>
      </c>
      <c r="AI40" s="205">
        <f t="shared" si="5"/>
        <v>6</v>
      </c>
      <c r="AJ40" s="175" t="s">
        <v>5</v>
      </c>
      <c r="AK40" s="254">
        <f aca="true" t="shared" si="6" ref="AK40:AZ40">SUM(AK41:AK55)</f>
        <v>22824</v>
      </c>
      <c r="AL40" s="255">
        <f t="shared" si="6"/>
        <v>12487</v>
      </c>
      <c r="AM40" s="255">
        <f t="shared" si="6"/>
        <v>1311</v>
      </c>
      <c r="AN40" s="255">
        <f t="shared" si="6"/>
        <v>8512</v>
      </c>
      <c r="AO40" s="255">
        <f t="shared" si="6"/>
        <v>498</v>
      </c>
      <c r="AP40" s="255">
        <f t="shared" si="6"/>
        <v>7</v>
      </c>
      <c r="AQ40" s="255">
        <f t="shared" si="6"/>
        <v>8162</v>
      </c>
      <c r="AR40" s="255">
        <f t="shared" si="6"/>
        <v>6369</v>
      </c>
      <c r="AS40" s="255">
        <f t="shared" si="6"/>
        <v>477</v>
      </c>
      <c r="AT40" s="255">
        <f t="shared" si="6"/>
        <v>5</v>
      </c>
      <c r="AU40" s="255">
        <f t="shared" si="6"/>
        <v>23390</v>
      </c>
      <c r="AV40" s="255">
        <f t="shared" si="6"/>
        <v>1066</v>
      </c>
      <c r="AW40" s="255">
        <f t="shared" si="6"/>
        <v>5</v>
      </c>
      <c r="AX40" s="255">
        <f t="shared" si="6"/>
        <v>8613</v>
      </c>
      <c r="AY40" s="255">
        <f t="shared" si="6"/>
        <v>929</v>
      </c>
      <c r="AZ40" s="255">
        <f t="shared" si="6"/>
        <v>4</v>
      </c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</row>
    <row r="41" spans="1:52" ht="13.5">
      <c r="A41" s="70" t="s">
        <v>162</v>
      </c>
      <c r="B41" s="47">
        <v>3551</v>
      </c>
      <c r="C41" s="23">
        <v>1380</v>
      </c>
      <c r="D41" s="20" t="s">
        <v>310</v>
      </c>
      <c r="E41" s="23">
        <v>2171</v>
      </c>
      <c r="F41" s="20" t="s">
        <v>310</v>
      </c>
      <c r="G41" s="20" t="s">
        <v>310</v>
      </c>
      <c r="H41" s="20" t="s">
        <v>310</v>
      </c>
      <c r="I41" s="20" t="s">
        <v>310</v>
      </c>
      <c r="J41" s="20" t="s">
        <v>310</v>
      </c>
      <c r="K41" s="20" t="s">
        <v>310</v>
      </c>
      <c r="L41" s="23">
        <v>3552</v>
      </c>
      <c r="M41" s="52">
        <v>1</v>
      </c>
      <c r="N41" s="20" t="s">
        <v>310</v>
      </c>
      <c r="O41" s="20" t="s">
        <v>310</v>
      </c>
      <c r="P41" s="20" t="s">
        <v>310</v>
      </c>
      <c r="Q41" s="20" t="s">
        <v>310</v>
      </c>
      <c r="S41" s="70" t="s">
        <v>162</v>
      </c>
      <c r="T41" s="47">
        <v>2934</v>
      </c>
      <c r="U41" s="23">
        <v>1210</v>
      </c>
      <c r="V41" s="217" t="s">
        <v>362</v>
      </c>
      <c r="W41" s="23">
        <v>1723</v>
      </c>
      <c r="X41" s="52">
        <v>1</v>
      </c>
      <c r="Y41" s="217" t="s">
        <v>362</v>
      </c>
      <c r="Z41" s="217" t="s">
        <v>393</v>
      </c>
      <c r="AA41" s="217" t="s">
        <v>362</v>
      </c>
      <c r="AB41" s="217" t="s">
        <v>393</v>
      </c>
      <c r="AC41" s="217" t="s">
        <v>362</v>
      </c>
      <c r="AD41" s="23">
        <v>2937</v>
      </c>
      <c r="AE41" s="207">
        <v>4</v>
      </c>
      <c r="AF41" s="217" t="s">
        <v>362</v>
      </c>
      <c r="AG41" s="217" t="s">
        <v>362</v>
      </c>
      <c r="AH41" s="217" t="s">
        <v>362</v>
      </c>
      <c r="AI41" s="217" t="s">
        <v>362</v>
      </c>
      <c r="AJ41" s="70" t="s">
        <v>162</v>
      </c>
      <c r="AK41" s="256">
        <v>2509</v>
      </c>
      <c r="AL41" s="253">
        <v>1036</v>
      </c>
      <c r="AM41" s="257" t="s">
        <v>509</v>
      </c>
      <c r="AN41" s="253">
        <v>1472</v>
      </c>
      <c r="AO41" s="253">
        <v>1</v>
      </c>
      <c r="AP41" s="257" t="s">
        <v>509</v>
      </c>
      <c r="AQ41" s="257" t="s">
        <v>509</v>
      </c>
      <c r="AR41" s="257" t="s">
        <v>509</v>
      </c>
      <c r="AS41" s="257" t="s">
        <v>509</v>
      </c>
      <c r="AT41" s="257" t="s">
        <v>509</v>
      </c>
      <c r="AU41" s="253">
        <v>2511</v>
      </c>
      <c r="AV41" s="253">
        <v>3</v>
      </c>
      <c r="AW41" s="257" t="s">
        <v>509</v>
      </c>
      <c r="AX41" s="257" t="s">
        <v>509</v>
      </c>
      <c r="AY41" s="257" t="s">
        <v>509</v>
      </c>
      <c r="AZ41" s="257" t="s">
        <v>509</v>
      </c>
    </row>
    <row r="42" spans="1:52" ht="13.5">
      <c r="A42" s="70" t="s">
        <v>163</v>
      </c>
      <c r="B42" s="47">
        <v>1254</v>
      </c>
      <c r="C42" s="52">
        <v>68</v>
      </c>
      <c r="D42" s="52">
        <v>8</v>
      </c>
      <c r="E42" s="23">
        <v>1160</v>
      </c>
      <c r="F42" s="52">
        <v>16</v>
      </c>
      <c r="G42" s="52">
        <v>1</v>
      </c>
      <c r="H42" s="52">
        <v>119</v>
      </c>
      <c r="I42" s="52">
        <v>103</v>
      </c>
      <c r="J42" s="52">
        <v>7</v>
      </c>
      <c r="K42" s="52">
        <v>1</v>
      </c>
      <c r="L42" s="23">
        <v>1513</v>
      </c>
      <c r="M42" s="52">
        <v>276</v>
      </c>
      <c r="N42" s="20" t="s">
        <v>310</v>
      </c>
      <c r="O42" s="52">
        <v>136</v>
      </c>
      <c r="P42" s="52">
        <v>25</v>
      </c>
      <c r="Q42" s="20" t="s">
        <v>310</v>
      </c>
      <c r="S42" s="70" t="s">
        <v>163</v>
      </c>
      <c r="T42" s="47">
        <v>984</v>
      </c>
      <c r="U42" s="52">
        <v>47</v>
      </c>
      <c r="V42" s="52">
        <v>1</v>
      </c>
      <c r="W42" s="23">
        <v>901</v>
      </c>
      <c r="X42" s="52">
        <v>33</v>
      </c>
      <c r="Y42" s="227">
        <v>1</v>
      </c>
      <c r="Z42" s="52">
        <v>108</v>
      </c>
      <c r="AA42" s="52">
        <v>97</v>
      </c>
      <c r="AB42" s="52">
        <v>9</v>
      </c>
      <c r="AC42" s="52">
        <v>1</v>
      </c>
      <c r="AD42" s="23">
        <v>1184</v>
      </c>
      <c r="AE42" s="207">
        <v>234</v>
      </c>
      <c r="AF42" s="217" t="s">
        <v>362</v>
      </c>
      <c r="AG42" s="207">
        <v>122</v>
      </c>
      <c r="AH42" s="207">
        <v>24</v>
      </c>
      <c r="AI42" s="217" t="s">
        <v>362</v>
      </c>
      <c r="AJ42" s="70" t="s">
        <v>163</v>
      </c>
      <c r="AK42" s="256">
        <v>795</v>
      </c>
      <c r="AL42" s="253">
        <v>32</v>
      </c>
      <c r="AM42" s="253">
        <v>2</v>
      </c>
      <c r="AN42" s="253">
        <v>737</v>
      </c>
      <c r="AO42" s="253">
        <v>22</v>
      </c>
      <c r="AP42" s="253">
        <v>1</v>
      </c>
      <c r="AQ42" s="253">
        <v>79</v>
      </c>
      <c r="AR42" s="253">
        <v>71</v>
      </c>
      <c r="AS42" s="253">
        <v>6</v>
      </c>
      <c r="AT42" s="257" t="s">
        <v>509</v>
      </c>
      <c r="AU42" s="253">
        <v>916</v>
      </c>
      <c r="AV42" s="253">
        <v>144</v>
      </c>
      <c r="AW42" s="257" t="s">
        <v>509</v>
      </c>
      <c r="AX42" s="253">
        <v>85</v>
      </c>
      <c r="AY42" s="253">
        <v>12</v>
      </c>
      <c r="AZ42" s="257" t="s">
        <v>509</v>
      </c>
    </row>
    <row r="43" spans="1:52" ht="13.5">
      <c r="A43" s="70" t="s">
        <v>311</v>
      </c>
      <c r="B43" s="53">
        <v>990</v>
      </c>
      <c r="C43" s="52">
        <v>231</v>
      </c>
      <c r="D43" s="52">
        <v>12</v>
      </c>
      <c r="E43" s="52">
        <v>715</v>
      </c>
      <c r="F43" s="52">
        <v>31</v>
      </c>
      <c r="G43" s="52">
        <v>1</v>
      </c>
      <c r="H43" s="52">
        <v>748</v>
      </c>
      <c r="I43" s="52">
        <v>706</v>
      </c>
      <c r="J43" s="52">
        <v>29</v>
      </c>
      <c r="K43" s="52">
        <v>1</v>
      </c>
      <c r="L43" s="23">
        <v>1109</v>
      </c>
      <c r="M43" s="52">
        <v>151</v>
      </c>
      <c r="N43" s="20" t="s">
        <v>310</v>
      </c>
      <c r="O43" s="52">
        <v>864</v>
      </c>
      <c r="P43" s="52">
        <v>146</v>
      </c>
      <c r="Q43" s="20" t="s">
        <v>310</v>
      </c>
      <c r="S43" s="70" t="s">
        <v>311</v>
      </c>
      <c r="T43" s="53">
        <v>843</v>
      </c>
      <c r="U43" s="52">
        <v>196</v>
      </c>
      <c r="V43" s="52">
        <v>16</v>
      </c>
      <c r="W43" s="52">
        <v>570</v>
      </c>
      <c r="X43" s="52">
        <v>60</v>
      </c>
      <c r="Y43" s="217" t="s">
        <v>362</v>
      </c>
      <c r="Z43" s="52">
        <v>640</v>
      </c>
      <c r="AA43" s="52">
        <v>566</v>
      </c>
      <c r="AB43" s="52">
        <v>58</v>
      </c>
      <c r="AC43" s="217" t="s">
        <v>362</v>
      </c>
      <c r="AD43" s="23">
        <v>922</v>
      </c>
      <c r="AE43" s="207">
        <v>139</v>
      </c>
      <c r="AF43" s="217" t="s">
        <v>362</v>
      </c>
      <c r="AG43" s="207">
        <v>719</v>
      </c>
      <c r="AH43" s="207">
        <v>137</v>
      </c>
      <c r="AI43" s="217" t="s">
        <v>362</v>
      </c>
      <c r="AJ43" s="70" t="s">
        <v>311</v>
      </c>
      <c r="AK43" s="256">
        <v>646</v>
      </c>
      <c r="AL43" s="253">
        <v>161</v>
      </c>
      <c r="AM43" s="253">
        <v>6</v>
      </c>
      <c r="AN43" s="253">
        <v>422</v>
      </c>
      <c r="AO43" s="253">
        <v>51</v>
      </c>
      <c r="AP43" s="222">
        <v>5</v>
      </c>
      <c r="AQ43" s="253">
        <v>477</v>
      </c>
      <c r="AR43" s="253">
        <v>420</v>
      </c>
      <c r="AS43" s="253">
        <v>47</v>
      </c>
      <c r="AT43" s="222">
        <v>4</v>
      </c>
      <c r="AU43" s="253">
        <v>696</v>
      </c>
      <c r="AV43" s="253">
        <v>105</v>
      </c>
      <c r="AW43" s="222">
        <v>1</v>
      </c>
      <c r="AX43" s="253">
        <v>530</v>
      </c>
      <c r="AY43" s="253">
        <v>104</v>
      </c>
      <c r="AZ43" s="257" t="s">
        <v>509</v>
      </c>
    </row>
    <row r="44" spans="1:52" ht="13.5">
      <c r="A44" s="70" t="s">
        <v>312</v>
      </c>
      <c r="B44" s="47">
        <v>1225</v>
      </c>
      <c r="C44" s="52">
        <v>446</v>
      </c>
      <c r="D44" s="52">
        <v>22</v>
      </c>
      <c r="E44" s="52">
        <v>710</v>
      </c>
      <c r="F44" s="52">
        <v>45</v>
      </c>
      <c r="G44" s="52">
        <v>1</v>
      </c>
      <c r="H44" s="52">
        <v>777</v>
      </c>
      <c r="I44" s="52">
        <v>709</v>
      </c>
      <c r="J44" s="52">
        <v>45</v>
      </c>
      <c r="K44" s="52">
        <v>1</v>
      </c>
      <c r="L44" s="23">
        <v>1322</v>
      </c>
      <c r="M44" s="52">
        <v>141</v>
      </c>
      <c r="N44" s="52">
        <v>2</v>
      </c>
      <c r="O44" s="52">
        <v>874</v>
      </c>
      <c r="P44" s="52">
        <v>141</v>
      </c>
      <c r="Q44" s="52">
        <v>2</v>
      </c>
      <c r="S44" s="70" t="s">
        <v>312</v>
      </c>
      <c r="T44" s="47">
        <v>1143</v>
      </c>
      <c r="U44" s="52">
        <v>392</v>
      </c>
      <c r="V44" s="52">
        <v>23</v>
      </c>
      <c r="W44" s="52">
        <v>686</v>
      </c>
      <c r="X44" s="52">
        <v>41</v>
      </c>
      <c r="Y44" s="227">
        <v>1</v>
      </c>
      <c r="Z44" s="52">
        <v>750</v>
      </c>
      <c r="AA44" s="52">
        <v>686</v>
      </c>
      <c r="AB44" s="52">
        <v>40</v>
      </c>
      <c r="AC44" s="52">
        <v>1</v>
      </c>
      <c r="AD44" s="23">
        <v>1237</v>
      </c>
      <c r="AE44" s="207">
        <v>135</v>
      </c>
      <c r="AF44" s="207">
        <v>1</v>
      </c>
      <c r="AG44" s="207">
        <v>845</v>
      </c>
      <c r="AH44" s="207">
        <v>135</v>
      </c>
      <c r="AI44" s="207">
        <v>1</v>
      </c>
      <c r="AJ44" s="70" t="s">
        <v>312</v>
      </c>
      <c r="AK44" s="256">
        <v>952</v>
      </c>
      <c r="AL44" s="253">
        <v>283</v>
      </c>
      <c r="AM44" s="253">
        <v>13</v>
      </c>
      <c r="AN44" s="253">
        <v>596</v>
      </c>
      <c r="AO44" s="253">
        <v>59</v>
      </c>
      <c r="AP44" s="257" t="s">
        <v>509</v>
      </c>
      <c r="AQ44" s="253">
        <v>668</v>
      </c>
      <c r="AR44" s="253">
        <v>596</v>
      </c>
      <c r="AS44" s="253">
        <v>59</v>
      </c>
      <c r="AT44" s="257" t="s">
        <v>509</v>
      </c>
      <c r="AU44" s="253">
        <v>1029</v>
      </c>
      <c r="AV44" s="253">
        <v>136</v>
      </c>
      <c r="AW44" s="257" t="s">
        <v>509</v>
      </c>
      <c r="AX44" s="253">
        <v>744</v>
      </c>
      <c r="AY44" s="253">
        <v>135</v>
      </c>
      <c r="AZ44" s="257" t="s">
        <v>509</v>
      </c>
    </row>
    <row r="45" spans="1:52" ht="13.5">
      <c r="A45" s="70" t="s">
        <v>313</v>
      </c>
      <c r="B45" s="47">
        <v>1346</v>
      </c>
      <c r="C45" s="52">
        <v>597</v>
      </c>
      <c r="D45" s="52">
        <v>72</v>
      </c>
      <c r="E45" s="52">
        <v>637</v>
      </c>
      <c r="F45" s="52">
        <v>38</v>
      </c>
      <c r="G45" s="52">
        <v>2</v>
      </c>
      <c r="H45" s="52">
        <v>749</v>
      </c>
      <c r="I45" s="52">
        <v>637</v>
      </c>
      <c r="J45" s="52">
        <v>38</v>
      </c>
      <c r="K45" s="52">
        <v>2</v>
      </c>
      <c r="L45" s="23">
        <v>1395</v>
      </c>
      <c r="M45" s="52">
        <v>89</v>
      </c>
      <c r="N45" s="20" t="s">
        <v>310</v>
      </c>
      <c r="O45" s="52">
        <v>798</v>
      </c>
      <c r="P45" s="52">
        <v>89</v>
      </c>
      <c r="Q45" s="20" t="s">
        <v>310</v>
      </c>
      <c r="S45" s="70" t="s">
        <v>313</v>
      </c>
      <c r="T45" s="47">
        <v>1224</v>
      </c>
      <c r="U45" s="52">
        <v>530</v>
      </c>
      <c r="V45" s="52">
        <v>24</v>
      </c>
      <c r="W45" s="52">
        <v>630</v>
      </c>
      <c r="X45" s="52">
        <v>39</v>
      </c>
      <c r="Y45" s="217" t="s">
        <v>362</v>
      </c>
      <c r="Z45" s="52">
        <v>692</v>
      </c>
      <c r="AA45" s="52">
        <v>629</v>
      </c>
      <c r="AB45" s="52">
        <v>39</v>
      </c>
      <c r="AC45" s="217" t="s">
        <v>362</v>
      </c>
      <c r="AD45" s="23">
        <v>1299</v>
      </c>
      <c r="AE45" s="207">
        <v>114</v>
      </c>
      <c r="AF45" s="217" t="s">
        <v>362</v>
      </c>
      <c r="AG45" s="207">
        <v>767</v>
      </c>
      <c r="AH45" s="207">
        <v>114</v>
      </c>
      <c r="AI45" s="217" t="s">
        <v>362</v>
      </c>
      <c r="AJ45" s="70" t="s">
        <v>313</v>
      </c>
      <c r="AK45" s="256">
        <v>1108</v>
      </c>
      <c r="AL45" s="253">
        <v>402</v>
      </c>
      <c r="AM45" s="253">
        <v>23</v>
      </c>
      <c r="AN45" s="253">
        <v>625</v>
      </c>
      <c r="AO45" s="253">
        <v>56</v>
      </c>
      <c r="AP45" s="222">
        <v>1</v>
      </c>
      <c r="AQ45" s="253">
        <v>705</v>
      </c>
      <c r="AR45" s="253">
        <v>625</v>
      </c>
      <c r="AS45" s="253">
        <v>56</v>
      </c>
      <c r="AT45" s="222">
        <v>1</v>
      </c>
      <c r="AU45" s="253">
        <v>1172</v>
      </c>
      <c r="AV45" s="253">
        <v>121</v>
      </c>
      <c r="AW45" s="257" t="s">
        <v>509</v>
      </c>
      <c r="AX45" s="253">
        <v>769</v>
      </c>
      <c r="AY45" s="253">
        <v>121</v>
      </c>
      <c r="AZ45" s="257" t="s">
        <v>509</v>
      </c>
    </row>
    <row r="46" spans="1:52" ht="13.5">
      <c r="A46" s="70" t="s">
        <v>314</v>
      </c>
      <c r="B46" s="47">
        <v>1363</v>
      </c>
      <c r="C46" s="52">
        <v>533</v>
      </c>
      <c r="D46" s="52">
        <v>98</v>
      </c>
      <c r="E46" s="52">
        <v>693</v>
      </c>
      <c r="F46" s="52">
        <v>39</v>
      </c>
      <c r="G46" s="20" t="s">
        <v>310</v>
      </c>
      <c r="H46" s="52">
        <v>830</v>
      </c>
      <c r="I46" s="52">
        <v>693</v>
      </c>
      <c r="J46" s="52">
        <v>39</v>
      </c>
      <c r="K46" s="20" t="s">
        <v>310</v>
      </c>
      <c r="L46" s="23">
        <v>1425</v>
      </c>
      <c r="M46" s="52">
        <v>100</v>
      </c>
      <c r="N46" s="52">
        <v>1</v>
      </c>
      <c r="O46" s="52">
        <v>892</v>
      </c>
      <c r="P46" s="52">
        <v>100</v>
      </c>
      <c r="Q46" s="52">
        <v>1</v>
      </c>
      <c r="S46" s="70" t="s">
        <v>314</v>
      </c>
      <c r="T46" s="47">
        <v>1255</v>
      </c>
      <c r="U46" s="52">
        <v>494</v>
      </c>
      <c r="V46" s="52">
        <v>66</v>
      </c>
      <c r="W46" s="52">
        <v>650</v>
      </c>
      <c r="X46" s="52">
        <v>45</v>
      </c>
      <c r="Y46" s="217" t="s">
        <v>362</v>
      </c>
      <c r="Z46" s="52">
        <v>760</v>
      </c>
      <c r="AA46" s="52">
        <v>649</v>
      </c>
      <c r="AB46" s="52">
        <v>45</v>
      </c>
      <c r="AC46" s="217" t="s">
        <v>362</v>
      </c>
      <c r="AD46" s="23">
        <v>1313</v>
      </c>
      <c r="AE46" s="207">
        <v>103</v>
      </c>
      <c r="AF46" s="217" t="s">
        <v>362</v>
      </c>
      <c r="AG46" s="207">
        <v>818</v>
      </c>
      <c r="AH46" s="207">
        <v>103</v>
      </c>
      <c r="AI46" s="217" t="s">
        <v>362</v>
      </c>
      <c r="AJ46" s="70" t="s">
        <v>314</v>
      </c>
      <c r="AK46" s="256">
        <v>1176</v>
      </c>
      <c r="AL46" s="253">
        <v>398</v>
      </c>
      <c r="AM46" s="253">
        <v>31</v>
      </c>
      <c r="AN46" s="253">
        <v>699</v>
      </c>
      <c r="AO46" s="253">
        <v>47</v>
      </c>
      <c r="AP46" s="257" t="s">
        <v>509</v>
      </c>
      <c r="AQ46" s="253">
        <v>775</v>
      </c>
      <c r="AR46" s="253">
        <v>697</v>
      </c>
      <c r="AS46" s="253">
        <v>47</v>
      </c>
      <c r="AT46" s="257" t="s">
        <v>509</v>
      </c>
      <c r="AU46" s="253">
        <v>1251</v>
      </c>
      <c r="AV46" s="253">
        <v>121</v>
      </c>
      <c r="AW46" s="222">
        <v>1</v>
      </c>
      <c r="AX46" s="253">
        <v>850</v>
      </c>
      <c r="AY46" s="253">
        <v>121</v>
      </c>
      <c r="AZ46" s="222">
        <v>1</v>
      </c>
    </row>
    <row r="47" spans="1:52" ht="13.5">
      <c r="A47" s="70" t="s">
        <v>315</v>
      </c>
      <c r="B47" s="47">
        <v>1769</v>
      </c>
      <c r="C47" s="52">
        <v>507</v>
      </c>
      <c r="D47" s="52">
        <v>166</v>
      </c>
      <c r="E47" s="23">
        <v>1058</v>
      </c>
      <c r="F47" s="52">
        <v>37</v>
      </c>
      <c r="G47" s="52">
        <v>1</v>
      </c>
      <c r="H47" s="23">
        <v>1262</v>
      </c>
      <c r="I47" s="23">
        <v>1058</v>
      </c>
      <c r="J47" s="52">
        <v>37</v>
      </c>
      <c r="K47" s="52">
        <v>1</v>
      </c>
      <c r="L47" s="23">
        <v>1822</v>
      </c>
      <c r="M47" s="52">
        <v>90</v>
      </c>
      <c r="N47" s="52">
        <v>1</v>
      </c>
      <c r="O47" s="23">
        <v>1315</v>
      </c>
      <c r="P47" s="52">
        <v>90</v>
      </c>
      <c r="Q47" s="52">
        <v>1</v>
      </c>
      <c r="S47" s="70" t="s">
        <v>315</v>
      </c>
      <c r="T47" s="47">
        <v>1271</v>
      </c>
      <c r="U47" s="52">
        <v>400</v>
      </c>
      <c r="V47" s="52">
        <v>85</v>
      </c>
      <c r="W47" s="23">
        <v>736</v>
      </c>
      <c r="X47" s="52">
        <v>50</v>
      </c>
      <c r="Y47" s="217" t="s">
        <v>362</v>
      </c>
      <c r="Z47" s="23">
        <v>871</v>
      </c>
      <c r="AA47" s="23">
        <v>736</v>
      </c>
      <c r="AB47" s="52">
        <v>50</v>
      </c>
      <c r="AC47" s="217" t="s">
        <v>362</v>
      </c>
      <c r="AD47" s="23">
        <v>1335</v>
      </c>
      <c r="AE47" s="207">
        <v>114</v>
      </c>
      <c r="AF47" s="217" t="s">
        <v>362</v>
      </c>
      <c r="AG47" s="207">
        <v>935</v>
      </c>
      <c r="AH47" s="207">
        <v>114</v>
      </c>
      <c r="AI47" s="217" t="s">
        <v>362</v>
      </c>
      <c r="AJ47" s="70" t="s">
        <v>315</v>
      </c>
      <c r="AK47" s="256">
        <v>1165</v>
      </c>
      <c r="AL47" s="253">
        <v>359</v>
      </c>
      <c r="AM47" s="253">
        <v>65</v>
      </c>
      <c r="AN47" s="253">
        <v>687</v>
      </c>
      <c r="AO47" s="253">
        <v>54</v>
      </c>
      <c r="AP47" s="257" t="s">
        <v>509</v>
      </c>
      <c r="AQ47" s="253">
        <v>806</v>
      </c>
      <c r="AR47" s="253">
        <v>687</v>
      </c>
      <c r="AS47" s="253">
        <v>54</v>
      </c>
      <c r="AT47" s="257" t="s">
        <v>509</v>
      </c>
      <c r="AU47" s="253">
        <v>1211</v>
      </c>
      <c r="AV47" s="253">
        <v>99</v>
      </c>
      <c r="AW47" s="222">
        <v>1</v>
      </c>
      <c r="AX47" s="253">
        <v>852</v>
      </c>
      <c r="AY47" s="253">
        <v>99</v>
      </c>
      <c r="AZ47" s="222">
        <v>1</v>
      </c>
    </row>
    <row r="48" spans="1:52" ht="13.5">
      <c r="A48" s="70" t="s">
        <v>316</v>
      </c>
      <c r="B48" s="47">
        <v>1936</v>
      </c>
      <c r="C48" s="52">
        <v>541</v>
      </c>
      <c r="D48" s="52">
        <v>216</v>
      </c>
      <c r="E48" s="23">
        <v>1139</v>
      </c>
      <c r="F48" s="52">
        <v>38</v>
      </c>
      <c r="G48" s="20" t="s">
        <v>310</v>
      </c>
      <c r="H48" s="23">
        <v>1393</v>
      </c>
      <c r="I48" s="23">
        <v>1139</v>
      </c>
      <c r="J48" s="52">
        <v>38</v>
      </c>
      <c r="K48" s="20" t="s">
        <v>310</v>
      </c>
      <c r="L48" s="23">
        <v>2008</v>
      </c>
      <c r="M48" s="52">
        <v>110</v>
      </c>
      <c r="N48" s="20" t="s">
        <v>310</v>
      </c>
      <c r="O48" s="23">
        <v>1465</v>
      </c>
      <c r="P48" s="52">
        <v>110</v>
      </c>
      <c r="Q48" s="20" t="s">
        <v>310</v>
      </c>
      <c r="S48" s="70" t="s">
        <v>316</v>
      </c>
      <c r="T48" s="47">
        <v>1719</v>
      </c>
      <c r="U48" s="52">
        <v>483</v>
      </c>
      <c r="V48" s="52">
        <v>171</v>
      </c>
      <c r="W48" s="23">
        <v>1010</v>
      </c>
      <c r="X48" s="52">
        <v>55</v>
      </c>
      <c r="Y48" s="217" t="s">
        <v>362</v>
      </c>
      <c r="Z48" s="23">
        <v>1236</v>
      </c>
      <c r="AA48" s="23">
        <v>1010</v>
      </c>
      <c r="AB48" s="52">
        <v>55</v>
      </c>
      <c r="AC48" s="217" t="s">
        <v>362</v>
      </c>
      <c r="AD48" s="23">
        <v>1774</v>
      </c>
      <c r="AE48" s="207">
        <v>109</v>
      </c>
      <c r="AF48" s="207">
        <v>1</v>
      </c>
      <c r="AG48" s="207">
        <v>1291</v>
      </c>
      <c r="AH48" s="207">
        <v>109</v>
      </c>
      <c r="AI48" s="207">
        <v>1</v>
      </c>
      <c r="AJ48" s="70" t="s">
        <v>316</v>
      </c>
      <c r="AK48" s="256">
        <v>1240</v>
      </c>
      <c r="AL48" s="253">
        <v>364</v>
      </c>
      <c r="AM48" s="253">
        <v>73</v>
      </c>
      <c r="AN48" s="253">
        <v>750</v>
      </c>
      <c r="AO48" s="253">
        <v>53</v>
      </c>
      <c r="AP48" s="257" t="s">
        <v>509</v>
      </c>
      <c r="AQ48" s="253">
        <v>876</v>
      </c>
      <c r="AR48" s="253">
        <v>750</v>
      </c>
      <c r="AS48" s="253">
        <v>53</v>
      </c>
      <c r="AT48" s="257" t="s">
        <v>509</v>
      </c>
      <c r="AU48" s="253">
        <v>1314</v>
      </c>
      <c r="AV48" s="253">
        <v>126</v>
      </c>
      <c r="AW48" s="253">
        <v>1</v>
      </c>
      <c r="AX48" s="253">
        <v>950</v>
      </c>
      <c r="AY48" s="253">
        <v>126</v>
      </c>
      <c r="AZ48" s="253">
        <v>1</v>
      </c>
    </row>
    <row r="49" spans="1:52" ht="13.5">
      <c r="A49" s="70" t="s">
        <v>317</v>
      </c>
      <c r="B49" s="47">
        <v>2002</v>
      </c>
      <c r="C49" s="52">
        <v>685</v>
      </c>
      <c r="D49" s="52">
        <v>250</v>
      </c>
      <c r="E49" s="23">
        <v>1020</v>
      </c>
      <c r="F49" s="52">
        <v>47</v>
      </c>
      <c r="G49" s="20" t="s">
        <v>310</v>
      </c>
      <c r="H49" s="23">
        <v>1317</v>
      </c>
      <c r="I49" s="23">
        <v>1020</v>
      </c>
      <c r="J49" s="52">
        <v>47</v>
      </c>
      <c r="K49" s="20" t="s">
        <v>310</v>
      </c>
      <c r="L49" s="23">
        <v>2014</v>
      </c>
      <c r="M49" s="52">
        <v>59</v>
      </c>
      <c r="N49" s="20" t="s">
        <v>310</v>
      </c>
      <c r="O49" s="23">
        <v>1329</v>
      </c>
      <c r="P49" s="52">
        <v>59</v>
      </c>
      <c r="Q49" s="20" t="s">
        <v>310</v>
      </c>
      <c r="S49" s="70" t="s">
        <v>317</v>
      </c>
      <c r="T49" s="47">
        <v>1839</v>
      </c>
      <c r="U49" s="52">
        <v>594</v>
      </c>
      <c r="V49" s="52">
        <v>215</v>
      </c>
      <c r="W49" s="23">
        <v>979</v>
      </c>
      <c r="X49" s="52">
        <v>50</v>
      </c>
      <c r="Y49" s="227">
        <v>1</v>
      </c>
      <c r="Z49" s="23">
        <v>1245</v>
      </c>
      <c r="AA49" s="23">
        <v>979</v>
      </c>
      <c r="AB49" s="52">
        <v>50</v>
      </c>
      <c r="AC49" s="227">
        <v>1</v>
      </c>
      <c r="AD49" s="23">
        <v>1885</v>
      </c>
      <c r="AE49" s="207">
        <v>97</v>
      </c>
      <c r="AF49" s="217" t="s">
        <v>362</v>
      </c>
      <c r="AG49" s="207">
        <v>1291</v>
      </c>
      <c r="AH49" s="207">
        <v>97</v>
      </c>
      <c r="AI49" s="217" t="s">
        <v>362</v>
      </c>
      <c r="AJ49" s="70" t="s">
        <v>317</v>
      </c>
      <c r="AK49" s="256">
        <v>1662</v>
      </c>
      <c r="AL49" s="253">
        <v>536</v>
      </c>
      <c r="AM49" s="253">
        <v>150</v>
      </c>
      <c r="AN49" s="253">
        <v>908</v>
      </c>
      <c r="AO49" s="253">
        <v>67</v>
      </c>
      <c r="AP49" s="257" t="s">
        <v>509</v>
      </c>
      <c r="AQ49" s="253">
        <v>1125</v>
      </c>
      <c r="AR49" s="253">
        <v>908</v>
      </c>
      <c r="AS49" s="253">
        <v>67</v>
      </c>
      <c r="AT49" s="257" t="s">
        <v>509</v>
      </c>
      <c r="AU49" s="253">
        <v>1686</v>
      </c>
      <c r="AV49" s="253">
        <v>91</v>
      </c>
      <c r="AW49" s="257" t="s">
        <v>509</v>
      </c>
      <c r="AX49" s="253">
        <v>1149</v>
      </c>
      <c r="AY49" s="253">
        <v>91</v>
      </c>
      <c r="AZ49" s="257" t="s">
        <v>509</v>
      </c>
    </row>
    <row r="50" spans="1:52" ht="13.5">
      <c r="A50" s="70" t="s">
        <v>318</v>
      </c>
      <c r="B50" s="47">
        <v>2148</v>
      </c>
      <c r="C50" s="52">
        <v>997</v>
      </c>
      <c r="D50" s="52">
        <v>277</v>
      </c>
      <c r="E50" s="52">
        <v>825</v>
      </c>
      <c r="F50" s="52">
        <v>48</v>
      </c>
      <c r="G50" s="52">
        <v>1</v>
      </c>
      <c r="H50" s="23">
        <v>1151</v>
      </c>
      <c r="I50" s="52">
        <v>825</v>
      </c>
      <c r="J50" s="52">
        <v>48</v>
      </c>
      <c r="K50" s="52">
        <v>1</v>
      </c>
      <c r="L50" s="23">
        <v>2128</v>
      </c>
      <c r="M50" s="52">
        <v>29</v>
      </c>
      <c r="N50" s="20" t="s">
        <v>310</v>
      </c>
      <c r="O50" s="23">
        <v>1131</v>
      </c>
      <c r="P50" s="52">
        <v>29</v>
      </c>
      <c r="Q50" s="20" t="s">
        <v>310</v>
      </c>
      <c r="S50" s="70" t="s">
        <v>318</v>
      </c>
      <c r="T50" s="47">
        <v>1909</v>
      </c>
      <c r="U50" s="52">
        <v>824</v>
      </c>
      <c r="V50" s="52">
        <v>249</v>
      </c>
      <c r="W50" s="52">
        <v>789</v>
      </c>
      <c r="X50" s="52">
        <v>47</v>
      </c>
      <c r="Y50" s="217" t="s">
        <v>362</v>
      </c>
      <c r="Z50" s="23">
        <v>1085</v>
      </c>
      <c r="AA50" s="52">
        <v>789</v>
      </c>
      <c r="AB50" s="52">
        <v>47</v>
      </c>
      <c r="AC50" s="217" t="s">
        <v>362</v>
      </c>
      <c r="AD50" s="23">
        <v>1918</v>
      </c>
      <c r="AE50" s="207">
        <v>55</v>
      </c>
      <c r="AF50" s="207">
        <v>1</v>
      </c>
      <c r="AG50" s="207">
        <v>1094</v>
      </c>
      <c r="AH50" s="207">
        <v>55</v>
      </c>
      <c r="AI50" s="207">
        <v>1</v>
      </c>
      <c r="AJ50" s="70" t="s">
        <v>318</v>
      </c>
      <c r="AK50" s="256">
        <v>1784</v>
      </c>
      <c r="AL50" s="253">
        <v>715</v>
      </c>
      <c r="AM50" s="253">
        <v>204</v>
      </c>
      <c r="AN50" s="253">
        <v>812</v>
      </c>
      <c r="AO50" s="253">
        <v>53</v>
      </c>
      <c r="AP50" s="257" t="s">
        <v>509</v>
      </c>
      <c r="AQ50" s="253">
        <v>1068</v>
      </c>
      <c r="AR50" s="253">
        <v>811</v>
      </c>
      <c r="AS50" s="253">
        <v>53</v>
      </c>
      <c r="AT50" s="257" t="s">
        <v>509</v>
      </c>
      <c r="AU50" s="253">
        <v>1810</v>
      </c>
      <c r="AV50" s="253">
        <v>78</v>
      </c>
      <c r="AW50" s="253">
        <v>1</v>
      </c>
      <c r="AX50" s="253">
        <v>1094</v>
      </c>
      <c r="AY50" s="253">
        <v>78</v>
      </c>
      <c r="AZ50" s="253">
        <v>1</v>
      </c>
    </row>
    <row r="51" spans="1:52" ht="13.5">
      <c r="A51" s="70" t="s">
        <v>319</v>
      </c>
      <c r="B51" s="47">
        <v>2277</v>
      </c>
      <c r="C51" s="23">
        <v>1548</v>
      </c>
      <c r="D51" s="52">
        <v>262</v>
      </c>
      <c r="E51" s="52">
        <v>453</v>
      </c>
      <c r="F51" s="52">
        <v>14</v>
      </c>
      <c r="G51" s="20" t="s">
        <v>310</v>
      </c>
      <c r="H51" s="52">
        <v>729</v>
      </c>
      <c r="I51" s="52">
        <v>453</v>
      </c>
      <c r="J51" s="52">
        <v>14</v>
      </c>
      <c r="K51" s="20" t="s">
        <v>310</v>
      </c>
      <c r="L51" s="23">
        <v>2279</v>
      </c>
      <c r="M51" s="52">
        <v>16</v>
      </c>
      <c r="N51" s="20" t="s">
        <v>310</v>
      </c>
      <c r="O51" s="52">
        <v>731</v>
      </c>
      <c r="P51" s="52">
        <v>16</v>
      </c>
      <c r="Q51" s="20" t="s">
        <v>310</v>
      </c>
      <c r="S51" s="70" t="s">
        <v>319</v>
      </c>
      <c r="T51" s="47">
        <v>2071</v>
      </c>
      <c r="U51" s="23">
        <v>1329</v>
      </c>
      <c r="V51" s="52">
        <v>252</v>
      </c>
      <c r="W51" s="52">
        <v>462</v>
      </c>
      <c r="X51" s="52">
        <v>25</v>
      </c>
      <c r="Y51" s="227">
        <v>3</v>
      </c>
      <c r="Z51" s="52">
        <v>742</v>
      </c>
      <c r="AA51" s="52">
        <v>462</v>
      </c>
      <c r="AB51" s="52">
        <v>25</v>
      </c>
      <c r="AC51" s="227">
        <v>3</v>
      </c>
      <c r="AD51" s="23">
        <v>2057</v>
      </c>
      <c r="AE51" s="207">
        <v>14</v>
      </c>
      <c r="AF51" s="217" t="s">
        <v>362</v>
      </c>
      <c r="AG51" s="207">
        <v>728</v>
      </c>
      <c r="AH51" s="207">
        <v>14</v>
      </c>
      <c r="AI51" s="217" t="s">
        <v>362</v>
      </c>
      <c r="AJ51" s="70" t="s">
        <v>319</v>
      </c>
      <c r="AK51" s="256">
        <v>1827</v>
      </c>
      <c r="AL51" s="253">
        <v>1095</v>
      </c>
      <c r="AM51" s="253">
        <v>240</v>
      </c>
      <c r="AN51" s="253">
        <v>466</v>
      </c>
      <c r="AO51" s="253">
        <v>26</v>
      </c>
      <c r="AP51" s="257" t="s">
        <v>509</v>
      </c>
      <c r="AQ51" s="253">
        <v>732</v>
      </c>
      <c r="AR51" s="253">
        <v>466</v>
      </c>
      <c r="AS51" s="253">
        <v>26</v>
      </c>
      <c r="AT51" s="257" t="s">
        <v>509</v>
      </c>
      <c r="AU51" s="253">
        <v>1828</v>
      </c>
      <c r="AV51" s="253">
        <v>27</v>
      </c>
      <c r="AW51" s="257" t="s">
        <v>509</v>
      </c>
      <c r="AX51" s="253">
        <v>733</v>
      </c>
      <c r="AY51" s="253">
        <v>27</v>
      </c>
      <c r="AZ51" s="257" t="s">
        <v>509</v>
      </c>
    </row>
    <row r="52" spans="1:52" ht="13.5">
      <c r="A52" s="70" t="s">
        <v>320</v>
      </c>
      <c r="B52" s="47">
        <v>1982</v>
      </c>
      <c r="C52" s="23">
        <v>1581</v>
      </c>
      <c r="D52" s="52">
        <v>226</v>
      </c>
      <c r="E52" s="52">
        <v>168</v>
      </c>
      <c r="F52" s="52">
        <v>6</v>
      </c>
      <c r="G52" s="20" t="s">
        <v>310</v>
      </c>
      <c r="H52" s="52">
        <v>399</v>
      </c>
      <c r="I52" s="52">
        <v>167</v>
      </c>
      <c r="J52" s="52">
        <v>6</v>
      </c>
      <c r="K52" s="20" t="s">
        <v>310</v>
      </c>
      <c r="L52" s="23">
        <v>1982</v>
      </c>
      <c r="M52" s="52">
        <v>6</v>
      </c>
      <c r="N52" s="20" t="s">
        <v>310</v>
      </c>
      <c r="O52" s="52">
        <v>399</v>
      </c>
      <c r="P52" s="52">
        <v>6</v>
      </c>
      <c r="Q52" s="20" t="s">
        <v>310</v>
      </c>
      <c r="S52" s="70" t="s">
        <v>320</v>
      </c>
      <c r="T52" s="47">
        <v>2196</v>
      </c>
      <c r="U52" s="23">
        <v>1777</v>
      </c>
      <c r="V52" s="52">
        <v>215</v>
      </c>
      <c r="W52" s="52">
        <v>199</v>
      </c>
      <c r="X52" s="52">
        <v>5</v>
      </c>
      <c r="Y52" s="217" t="s">
        <v>362</v>
      </c>
      <c r="Z52" s="52">
        <v>419</v>
      </c>
      <c r="AA52" s="52">
        <v>199</v>
      </c>
      <c r="AB52" s="52">
        <v>5</v>
      </c>
      <c r="AC52" s="217" t="s">
        <v>362</v>
      </c>
      <c r="AD52" s="23">
        <v>2200</v>
      </c>
      <c r="AE52" s="207">
        <v>7</v>
      </c>
      <c r="AF52" s="207">
        <v>2</v>
      </c>
      <c r="AG52" s="207">
        <v>423</v>
      </c>
      <c r="AH52" s="207">
        <v>7</v>
      </c>
      <c r="AI52" s="207">
        <v>2</v>
      </c>
      <c r="AJ52" s="70" t="s">
        <v>320</v>
      </c>
      <c r="AK52" s="256">
        <v>1967</v>
      </c>
      <c r="AL52" s="253">
        <v>1545</v>
      </c>
      <c r="AM52" s="253">
        <v>217</v>
      </c>
      <c r="AN52" s="253">
        <v>199</v>
      </c>
      <c r="AO52" s="253">
        <v>6</v>
      </c>
      <c r="AP52" s="257" t="s">
        <v>509</v>
      </c>
      <c r="AQ52" s="253">
        <v>422</v>
      </c>
      <c r="AR52" s="253">
        <v>199</v>
      </c>
      <c r="AS52" s="253">
        <v>6</v>
      </c>
      <c r="AT52" s="257" t="s">
        <v>509</v>
      </c>
      <c r="AU52" s="253">
        <v>1970</v>
      </c>
      <c r="AV52" s="253">
        <v>9</v>
      </c>
      <c r="AW52" s="257" t="s">
        <v>509</v>
      </c>
      <c r="AX52" s="253">
        <v>425</v>
      </c>
      <c r="AY52" s="253">
        <v>9</v>
      </c>
      <c r="AZ52" s="257" t="s">
        <v>509</v>
      </c>
    </row>
    <row r="53" spans="1:52" ht="13.5">
      <c r="A53" s="70" t="s">
        <v>321</v>
      </c>
      <c r="B53" s="47">
        <v>1632</v>
      </c>
      <c r="C53" s="23">
        <v>1401</v>
      </c>
      <c r="D53" s="52">
        <v>157</v>
      </c>
      <c r="E53" s="52">
        <v>67</v>
      </c>
      <c r="F53" s="52">
        <v>4</v>
      </c>
      <c r="G53" s="20" t="s">
        <v>310</v>
      </c>
      <c r="H53" s="52">
        <v>228</v>
      </c>
      <c r="I53" s="52">
        <v>67</v>
      </c>
      <c r="J53" s="52">
        <v>4</v>
      </c>
      <c r="K53" s="20" t="s">
        <v>310</v>
      </c>
      <c r="L53" s="23">
        <v>1632</v>
      </c>
      <c r="M53" s="52">
        <v>4</v>
      </c>
      <c r="N53" s="20" t="s">
        <v>310</v>
      </c>
      <c r="O53" s="52">
        <v>228</v>
      </c>
      <c r="P53" s="52">
        <v>4</v>
      </c>
      <c r="Q53" s="20" t="s">
        <v>310</v>
      </c>
      <c r="S53" s="70" t="s">
        <v>321</v>
      </c>
      <c r="T53" s="47">
        <v>1871</v>
      </c>
      <c r="U53" s="23">
        <v>1644</v>
      </c>
      <c r="V53" s="52">
        <v>149</v>
      </c>
      <c r="W53" s="52">
        <v>78</v>
      </c>
      <c r="X53" s="220" t="s">
        <v>362</v>
      </c>
      <c r="Y53" s="217" t="s">
        <v>362</v>
      </c>
      <c r="Z53" s="52">
        <v>226</v>
      </c>
      <c r="AA53" s="52">
        <v>77</v>
      </c>
      <c r="AB53" s="217" t="s">
        <v>393</v>
      </c>
      <c r="AC53" s="217" t="s">
        <v>362</v>
      </c>
      <c r="AD53" s="23">
        <v>1872</v>
      </c>
      <c r="AE53" s="207">
        <v>1</v>
      </c>
      <c r="AF53" s="217" t="s">
        <v>362</v>
      </c>
      <c r="AG53" s="207">
        <v>227</v>
      </c>
      <c r="AH53" s="207">
        <v>1</v>
      </c>
      <c r="AI53" s="217" t="s">
        <v>362</v>
      </c>
      <c r="AJ53" s="70" t="s">
        <v>321</v>
      </c>
      <c r="AK53" s="256">
        <v>2053</v>
      </c>
      <c r="AL53" s="253">
        <v>1808</v>
      </c>
      <c r="AM53" s="253">
        <v>151</v>
      </c>
      <c r="AN53" s="253">
        <v>91</v>
      </c>
      <c r="AO53" s="222">
        <v>2</v>
      </c>
      <c r="AP53" s="257" t="s">
        <v>509</v>
      </c>
      <c r="AQ53" s="253">
        <v>244</v>
      </c>
      <c r="AR53" s="253">
        <v>91</v>
      </c>
      <c r="AS53" s="222">
        <v>2</v>
      </c>
      <c r="AT53" s="257" t="s">
        <v>509</v>
      </c>
      <c r="AU53" s="253">
        <v>2055</v>
      </c>
      <c r="AV53" s="253">
        <v>4</v>
      </c>
      <c r="AW53" s="257" t="s">
        <v>509</v>
      </c>
      <c r="AX53" s="253">
        <v>246</v>
      </c>
      <c r="AY53" s="253">
        <v>4</v>
      </c>
      <c r="AZ53" s="257" t="s">
        <v>509</v>
      </c>
    </row>
    <row r="54" spans="1:52" ht="13.5">
      <c r="A54" s="70" t="s">
        <v>322</v>
      </c>
      <c r="B54" s="47">
        <v>1260</v>
      </c>
      <c r="C54" s="23">
        <v>1174</v>
      </c>
      <c r="D54" s="52">
        <v>64</v>
      </c>
      <c r="E54" s="52">
        <v>20</v>
      </c>
      <c r="F54" s="20" t="s">
        <v>310</v>
      </c>
      <c r="G54" s="20" t="s">
        <v>310</v>
      </c>
      <c r="H54" s="52">
        <v>83</v>
      </c>
      <c r="I54" s="52">
        <v>19</v>
      </c>
      <c r="J54" s="20" t="s">
        <v>310</v>
      </c>
      <c r="K54" s="20" t="s">
        <v>310</v>
      </c>
      <c r="L54" s="23">
        <v>1260</v>
      </c>
      <c r="M54" s="20" t="s">
        <v>310</v>
      </c>
      <c r="N54" s="20" t="s">
        <v>310</v>
      </c>
      <c r="O54" s="52">
        <v>83</v>
      </c>
      <c r="P54" s="51" t="s">
        <v>99</v>
      </c>
      <c r="Q54" s="20" t="s">
        <v>310</v>
      </c>
      <c r="S54" s="70" t="s">
        <v>322</v>
      </c>
      <c r="T54" s="47">
        <v>1452</v>
      </c>
      <c r="U54" s="23">
        <v>1345</v>
      </c>
      <c r="V54" s="52">
        <v>85</v>
      </c>
      <c r="W54" s="52">
        <v>21</v>
      </c>
      <c r="X54" s="220" t="s">
        <v>362</v>
      </c>
      <c r="Y54" s="217" t="s">
        <v>362</v>
      </c>
      <c r="Z54" s="52">
        <v>105</v>
      </c>
      <c r="AA54" s="52">
        <v>20</v>
      </c>
      <c r="AB54" s="217" t="s">
        <v>393</v>
      </c>
      <c r="AC54" s="217" t="s">
        <v>362</v>
      </c>
      <c r="AD54" s="23">
        <v>1455</v>
      </c>
      <c r="AE54" s="207">
        <v>2</v>
      </c>
      <c r="AF54" s="207">
        <v>1</v>
      </c>
      <c r="AG54" s="207">
        <v>108</v>
      </c>
      <c r="AH54" s="207">
        <v>2</v>
      </c>
      <c r="AI54" s="207">
        <v>1</v>
      </c>
      <c r="AJ54" s="70" t="s">
        <v>322</v>
      </c>
      <c r="AK54" s="256">
        <v>1676</v>
      </c>
      <c r="AL54" s="253">
        <v>1552</v>
      </c>
      <c r="AM54" s="253">
        <v>88</v>
      </c>
      <c r="AN54" s="253">
        <v>35</v>
      </c>
      <c r="AO54" s="257" t="s">
        <v>509</v>
      </c>
      <c r="AP54" s="257" t="s">
        <v>509</v>
      </c>
      <c r="AQ54" s="253">
        <v>123</v>
      </c>
      <c r="AR54" s="253">
        <v>35</v>
      </c>
      <c r="AS54" s="257" t="s">
        <v>509</v>
      </c>
      <c r="AT54" s="257" t="s">
        <v>509</v>
      </c>
      <c r="AU54" s="253">
        <v>1677</v>
      </c>
      <c r="AV54" s="253">
        <v>1</v>
      </c>
      <c r="AW54" s="257" t="s">
        <v>509</v>
      </c>
      <c r="AX54" s="253">
        <v>124</v>
      </c>
      <c r="AY54" s="253">
        <v>1</v>
      </c>
      <c r="AZ54" s="257" t="s">
        <v>509</v>
      </c>
    </row>
    <row r="55" spans="1:52" ht="13.5">
      <c r="A55" s="70" t="s">
        <v>323</v>
      </c>
      <c r="B55" s="47">
        <v>1335</v>
      </c>
      <c r="C55" s="23">
        <v>1288</v>
      </c>
      <c r="D55" s="52">
        <v>30</v>
      </c>
      <c r="E55" s="52">
        <v>9</v>
      </c>
      <c r="F55" s="20" t="s">
        <v>310</v>
      </c>
      <c r="G55" s="20" t="s">
        <v>310</v>
      </c>
      <c r="H55" s="52">
        <v>39</v>
      </c>
      <c r="I55" s="52">
        <v>9</v>
      </c>
      <c r="J55" s="20" t="s">
        <v>310</v>
      </c>
      <c r="K55" s="20" t="s">
        <v>310</v>
      </c>
      <c r="L55" s="23">
        <v>1335</v>
      </c>
      <c r="M55" s="52">
        <v>1</v>
      </c>
      <c r="N55" s="20" t="s">
        <v>310</v>
      </c>
      <c r="O55" s="52">
        <v>40</v>
      </c>
      <c r="P55" s="52">
        <v>1</v>
      </c>
      <c r="Q55" s="20" t="s">
        <v>310</v>
      </c>
      <c r="S55" s="70" t="s">
        <v>323</v>
      </c>
      <c r="T55" s="47">
        <v>1785</v>
      </c>
      <c r="U55" s="23">
        <v>1736</v>
      </c>
      <c r="V55" s="52">
        <v>40</v>
      </c>
      <c r="W55" s="52">
        <v>7</v>
      </c>
      <c r="X55" s="220" t="s">
        <v>362</v>
      </c>
      <c r="Y55" s="217" t="s">
        <v>362</v>
      </c>
      <c r="Z55" s="52">
        <v>46</v>
      </c>
      <c r="AA55" s="52">
        <v>6</v>
      </c>
      <c r="AB55" s="217" t="s">
        <v>393</v>
      </c>
      <c r="AC55" s="217" t="s">
        <v>362</v>
      </c>
      <c r="AD55" s="23">
        <v>1785</v>
      </c>
      <c r="AE55" s="217" t="s">
        <v>362</v>
      </c>
      <c r="AF55" s="217" t="s">
        <v>362</v>
      </c>
      <c r="AG55" s="207">
        <v>46</v>
      </c>
      <c r="AH55" s="217" t="s">
        <v>362</v>
      </c>
      <c r="AI55" s="217" t="s">
        <v>362</v>
      </c>
      <c r="AJ55" s="70" t="s">
        <v>323</v>
      </c>
      <c r="AK55" s="256">
        <v>2264</v>
      </c>
      <c r="AL55" s="253">
        <v>2201</v>
      </c>
      <c r="AM55" s="253">
        <v>48</v>
      </c>
      <c r="AN55" s="253">
        <v>13</v>
      </c>
      <c r="AO55" s="222">
        <v>1</v>
      </c>
      <c r="AP55" s="257" t="s">
        <v>509</v>
      </c>
      <c r="AQ55" s="253">
        <v>62</v>
      </c>
      <c r="AR55" s="253">
        <v>13</v>
      </c>
      <c r="AS55" s="222">
        <v>1</v>
      </c>
      <c r="AT55" s="257" t="s">
        <v>509</v>
      </c>
      <c r="AU55" s="253">
        <v>2264</v>
      </c>
      <c r="AV55" s="222">
        <v>1</v>
      </c>
      <c r="AW55" s="257" t="s">
        <v>509</v>
      </c>
      <c r="AX55" s="253">
        <v>62</v>
      </c>
      <c r="AY55" s="222">
        <v>1</v>
      </c>
      <c r="AZ55" s="257" t="s">
        <v>509</v>
      </c>
    </row>
    <row r="56" spans="1:52" ht="13.5">
      <c r="A56" s="85"/>
      <c r="B56" s="171"/>
      <c r="C56" s="172"/>
      <c r="D56" s="56"/>
      <c r="E56" s="56"/>
      <c r="F56" s="55"/>
      <c r="G56" s="55"/>
      <c r="H56" s="56"/>
      <c r="I56" s="56"/>
      <c r="J56" s="55"/>
      <c r="K56" s="55"/>
      <c r="L56" s="172"/>
      <c r="M56" s="56"/>
      <c r="N56" s="55"/>
      <c r="O56" s="56"/>
      <c r="P56" s="56"/>
      <c r="Q56" s="55"/>
      <c r="S56" s="85"/>
      <c r="T56" s="171"/>
      <c r="U56" s="172"/>
      <c r="V56" s="56"/>
      <c r="W56" s="56"/>
      <c r="X56" s="55"/>
      <c r="Y56" s="55"/>
      <c r="Z56" s="56"/>
      <c r="AA56" s="56"/>
      <c r="AB56" s="55"/>
      <c r="AC56" s="55"/>
      <c r="AD56" s="172"/>
      <c r="AE56" s="216"/>
      <c r="AF56" s="216"/>
      <c r="AG56" s="216"/>
      <c r="AH56" s="216"/>
      <c r="AI56" s="216"/>
      <c r="AJ56" s="85"/>
      <c r="AK56" s="171"/>
      <c r="AL56" s="172"/>
      <c r="AM56" s="56"/>
      <c r="AN56" s="56"/>
      <c r="AO56" s="55"/>
      <c r="AP56" s="216"/>
      <c r="AQ56" s="56"/>
      <c r="AR56" s="56"/>
      <c r="AS56" s="55"/>
      <c r="AT56" s="55"/>
      <c r="AU56" s="172"/>
      <c r="AV56" s="216"/>
      <c r="AW56" s="216"/>
      <c r="AX56" s="216"/>
      <c r="AY56" s="216"/>
      <c r="AZ56" s="216"/>
    </row>
    <row r="57" spans="1:52" ht="13.5">
      <c r="A57" s="354" t="s">
        <v>324</v>
      </c>
      <c r="B57" s="354"/>
      <c r="C57" s="354"/>
      <c r="D57" s="354"/>
      <c r="E57" s="173"/>
      <c r="F57" s="174"/>
      <c r="G57" s="162"/>
      <c r="H57" s="162"/>
      <c r="I57" s="174"/>
      <c r="J57" s="162"/>
      <c r="K57" s="162"/>
      <c r="L57" s="162"/>
      <c r="M57" s="162"/>
      <c r="N57" s="162"/>
      <c r="O57" s="162"/>
      <c r="P57" s="162"/>
      <c r="Q57" s="162"/>
      <c r="S57" s="354" t="s">
        <v>324</v>
      </c>
      <c r="T57" s="354"/>
      <c r="U57" s="354"/>
      <c r="V57" s="354"/>
      <c r="W57" s="173"/>
      <c r="X57" s="174"/>
      <c r="Y57" s="162"/>
      <c r="Z57" s="162"/>
      <c r="AA57" s="174"/>
      <c r="AB57" s="162"/>
      <c r="AC57" s="162"/>
      <c r="AD57" s="162"/>
      <c r="AE57" s="162"/>
      <c r="AF57" s="162"/>
      <c r="AG57" s="162"/>
      <c r="AH57" s="162"/>
      <c r="AI57" s="162"/>
      <c r="AJ57" s="354" t="s">
        <v>324</v>
      </c>
      <c r="AK57" s="354"/>
      <c r="AL57" s="354"/>
      <c r="AM57" s="354"/>
      <c r="AN57" s="173"/>
      <c r="AO57" s="174"/>
      <c r="AP57" s="162"/>
      <c r="AQ57" s="162"/>
      <c r="AR57" s="174"/>
      <c r="AS57" s="162"/>
      <c r="AT57" s="162"/>
      <c r="AU57" s="162"/>
      <c r="AV57" s="162"/>
      <c r="AW57" s="162"/>
      <c r="AX57" s="162"/>
      <c r="AY57" s="162"/>
      <c r="AZ57" s="162"/>
    </row>
  </sheetData>
  <sheetProtection sheet="1" objects="1" scenarios="1"/>
  <mergeCells count="18">
    <mergeCell ref="L3:N3"/>
    <mergeCell ref="O3:Q3"/>
    <mergeCell ref="A57:D57"/>
    <mergeCell ref="A3:A4"/>
    <mergeCell ref="B3:G3"/>
    <mergeCell ref="H3:K3"/>
    <mergeCell ref="AG3:AI3"/>
    <mergeCell ref="S57:V57"/>
    <mergeCell ref="S3:S4"/>
    <mergeCell ref="T3:Y3"/>
    <mergeCell ref="Z3:AC3"/>
    <mergeCell ref="AD3:AF3"/>
    <mergeCell ref="AX3:AZ3"/>
    <mergeCell ref="AJ57:AM57"/>
    <mergeCell ref="AJ3:AJ4"/>
    <mergeCell ref="AK3:AP3"/>
    <mergeCell ref="AQ3:AT3"/>
    <mergeCell ref="AU3:AW3"/>
  </mergeCells>
  <printOptions/>
  <pageMargins left="0.5905511811023623" right="0.5905511811023623" top="0.7874015748031497" bottom="0.5905511811023623" header="0.3937007874015748" footer="0.5118110236220472"/>
  <pageSetup horizontalDpi="600" verticalDpi="6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E20" sqref="E20"/>
    </sheetView>
  </sheetViews>
  <sheetFormatPr defaultColWidth="9.00390625" defaultRowHeight="12.75"/>
  <cols>
    <col min="1" max="1" width="12.75390625" style="39" customWidth="1"/>
    <col min="2" max="8" width="11.75390625" style="39" customWidth="1"/>
    <col min="9" max="16384" width="9.125" style="39" customWidth="1"/>
  </cols>
  <sheetData>
    <row r="1" spans="1:8" ht="14.25">
      <c r="A1" s="398" t="s">
        <v>409</v>
      </c>
      <c r="B1" s="398"/>
      <c r="C1" s="398"/>
      <c r="D1" s="398"/>
      <c r="E1" s="398"/>
      <c r="F1" s="37"/>
      <c r="G1" s="37"/>
      <c r="H1" s="37"/>
    </row>
    <row r="2" spans="1:8" ht="13.5">
      <c r="A2" s="142"/>
      <c r="B2" s="37"/>
      <c r="C2" s="37"/>
      <c r="D2" s="37"/>
      <c r="E2" s="37"/>
      <c r="F2" s="37"/>
      <c r="G2" s="399"/>
      <c r="H2" s="399"/>
    </row>
    <row r="3" spans="1:8" ht="13.5">
      <c r="A3" s="304" t="s">
        <v>327</v>
      </c>
      <c r="B3" s="394" t="s">
        <v>328</v>
      </c>
      <c r="C3" s="394" t="s">
        <v>329</v>
      </c>
      <c r="D3" s="394" t="s">
        <v>330</v>
      </c>
      <c r="E3" s="394" t="s">
        <v>331</v>
      </c>
      <c r="F3" s="394"/>
      <c r="G3" s="394" t="s">
        <v>100</v>
      </c>
      <c r="H3" s="302" t="s">
        <v>173</v>
      </c>
    </row>
    <row r="4" spans="1:8" ht="13.5">
      <c r="A4" s="304"/>
      <c r="B4" s="394"/>
      <c r="C4" s="394"/>
      <c r="D4" s="394"/>
      <c r="E4" s="96" t="s">
        <v>101</v>
      </c>
      <c r="F4" s="96" t="s">
        <v>380</v>
      </c>
      <c r="G4" s="394"/>
      <c r="H4" s="302"/>
    </row>
    <row r="5" spans="1:8" ht="13.5">
      <c r="A5" s="104"/>
      <c r="B5" s="105"/>
      <c r="C5" s="106"/>
      <c r="D5" s="106"/>
      <c r="E5" s="106"/>
      <c r="F5" s="106"/>
      <c r="G5" s="106"/>
      <c r="H5" s="106"/>
    </row>
    <row r="6" spans="1:8" ht="13.5" hidden="1">
      <c r="A6" s="51" t="s">
        <v>332</v>
      </c>
      <c r="B6" s="47">
        <v>28447</v>
      </c>
      <c r="C6" s="176">
        <v>6.4</v>
      </c>
      <c r="D6" s="22">
        <v>4444.8</v>
      </c>
      <c r="E6" s="176">
        <v>47.4</v>
      </c>
      <c r="F6" s="176">
        <v>1.4</v>
      </c>
      <c r="G6" s="21">
        <v>60007</v>
      </c>
      <c r="H6" s="177">
        <v>444.77</v>
      </c>
    </row>
    <row r="7" spans="1:8" ht="13.5" hidden="1">
      <c r="A7" s="51"/>
      <c r="B7" s="47"/>
      <c r="C7" s="176"/>
      <c r="D7" s="22"/>
      <c r="E7" s="176"/>
      <c r="F7" s="176"/>
      <c r="G7" s="21"/>
      <c r="H7" s="177"/>
    </row>
    <row r="8" spans="1:8" ht="13.5">
      <c r="A8" s="70" t="s">
        <v>437</v>
      </c>
      <c r="B8" s="47">
        <v>23427</v>
      </c>
      <c r="C8" s="177">
        <v>5.9</v>
      </c>
      <c r="D8" s="22">
        <v>3970.7</v>
      </c>
      <c r="E8" s="177">
        <f>B8/G8*100</f>
        <v>47.38</v>
      </c>
      <c r="F8" s="176">
        <f>C8/H8*100</f>
        <v>1.3</v>
      </c>
      <c r="G8" s="21">
        <v>49447</v>
      </c>
      <c r="H8" s="177">
        <v>441.27</v>
      </c>
    </row>
    <row r="9" spans="1:8" ht="13.5">
      <c r="A9" s="178"/>
      <c r="B9" s="47"/>
      <c r="C9" s="176"/>
      <c r="D9" s="22"/>
      <c r="E9" s="176"/>
      <c r="F9" s="176"/>
      <c r="G9" s="21"/>
      <c r="H9" s="177"/>
    </row>
    <row r="10" spans="1:8" ht="13.5">
      <c r="A10" s="70" t="s">
        <v>378</v>
      </c>
      <c r="B10" s="47">
        <v>21526</v>
      </c>
      <c r="C10" s="177">
        <v>6.06</v>
      </c>
      <c r="D10" s="22">
        <v>3552.1</v>
      </c>
      <c r="E10" s="177">
        <f>B10/G10*100</f>
        <v>46.27</v>
      </c>
      <c r="F10" s="176">
        <f>C10/H10*100</f>
        <v>1.4</v>
      </c>
      <c r="G10" s="21">
        <v>46521</v>
      </c>
      <c r="H10" s="177">
        <v>441.29</v>
      </c>
    </row>
    <row r="11" spans="1:8" ht="13.5">
      <c r="A11" s="162"/>
      <c r="B11" s="47"/>
      <c r="C11" s="176"/>
      <c r="D11" s="22"/>
      <c r="E11" s="176"/>
      <c r="F11" s="176"/>
      <c r="G11" s="21"/>
      <c r="H11" s="177"/>
    </row>
    <row r="12" spans="1:8" ht="13.5">
      <c r="A12" s="70" t="s">
        <v>438</v>
      </c>
      <c r="B12" s="47">
        <v>20010</v>
      </c>
      <c r="C12" s="177">
        <v>6.05</v>
      </c>
      <c r="D12" s="22">
        <v>3307.4</v>
      </c>
      <c r="E12" s="177">
        <f>B12/G12*100</f>
        <v>46.55</v>
      </c>
      <c r="F12" s="176">
        <f>C12/H12*100</f>
        <v>1.4</v>
      </c>
      <c r="G12" s="21">
        <v>42987</v>
      </c>
      <c r="H12" s="177">
        <v>441.36</v>
      </c>
    </row>
    <row r="13" spans="1:8" ht="13.5">
      <c r="A13" s="162"/>
      <c r="B13" s="47"/>
      <c r="C13" s="176"/>
      <c r="D13" s="22"/>
      <c r="E13" s="176"/>
      <c r="F13" s="176"/>
      <c r="G13" s="21"/>
      <c r="H13" s="177"/>
    </row>
    <row r="14" spans="1:8" ht="13.5">
      <c r="A14" s="55"/>
      <c r="B14" s="171"/>
      <c r="C14" s="179"/>
      <c r="D14" s="28"/>
      <c r="E14" s="179"/>
      <c r="F14" s="179"/>
      <c r="G14" s="27"/>
      <c r="H14" s="180"/>
    </row>
    <row r="15" spans="1:8" ht="18" customHeight="1">
      <c r="A15" s="95" t="s">
        <v>436</v>
      </c>
      <c r="B15" s="23"/>
      <c r="C15" s="176"/>
      <c r="D15" s="22"/>
      <c r="E15" s="176"/>
      <c r="F15" s="176"/>
      <c r="G15" s="21"/>
      <c r="H15" s="177"/>
    </row>
    <row r="16" spans="1:8" ht="18" customHeight="1">
      <c r="A16" s="95" t="s">
        <v>379</v>
      </c>
      <c r="B16" s="95"/>
      <c r="C16" s="37"/>
      <c r="D16" s="37"/>
      <c r="E16" s="37"/>
      <c r="F16" s="37"/>
      <c r="G16" s="37"/>
      <c r="H16" s="37"/>
    </row>
  </sheetData>
  <sheetProtection sheet="1" objects="1" scenarios="1"/>
  <mergeCells count="9">
    <mergeCell ref="A1:E1"/>
    <mergeCell ref="G2:H2"/>
    <mergeCell ref="A3:A4"/>
    <mergeCell ref="B3:B4"/>
    <mergeCell ref="C3:C4"/>
    <mergeCell ref="D3:D4"/>
    <mergeCell ref="E3:F3"/>
    <mergeCell ref="G3:G4"/>
    <mergeCell ref="H3:H4"/>
  </mergeCells>
  <printOptions/>
  <pageMargins left="0.5905511811023623" right="0.5905511811023623" top="0.7874015748031497" bottom="0.5905511811023623" header="0.393700787401574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zoomScaleSheetLayoutView="100" workbookViewId="0" topLeftCell="A1">
      <pane xSplit="4" ySplit="4" topLeftCell="E20" activePane="bottomRight" state="frozen"/>
      <selection pane="topLeft" activeCell="A1" sqref="A1"/>
      <selection pane="topRight" activeCell="E1" sqref="E1"/>
      <selection pane="bottomLeft" activeCell="A5" sqref="A5"/>
      <selection pane="bottomRight" activeCell="I9" sqref="I9"/>
    </sheetView>
  </sheetViews>
  <sheetFormatPr defaultColWidth="9.00390625" defaultRowHeight="12.75"/>
  <cols>
    <col min="1" max="1" width="12.75390625" style="57" customWidth="1"/>
    <col min="2" max="7" width="10.125" style="39" hidden="1" customWidth="1"/>
    <col min="8" max="8" width="10.125" style="39" customWidth="1"/>
    <col min="9" max="10" width="8.75390625" style="39" customWidth="1"/>
    <col min="11" max="11" width="10.375" style="39" customWidth="1"/>
    <col min="12" max="13" width="10.25390625" style="39" customWidth="1"/>
    <col min="14" max="14" width="10.375" style="39" customWidth="1"/>
    <col min="15" max="16" width="10.25390625" style="39" customWidth="1"/>
    <col min="17" max="16384" width="9.125" style="39" customWidth="1"/>
  </cols>
  <sheetData>
    <row r="1" spans="1:10" ht="20.25" customHeight="1">
      <c r="A1" s="168" t="s">
        <v>400</v>
      </c>
      <c r="B1" s="168"/>
      <c r="C1" s="168"/>
      <c r="D1" s="168"/>
      <c r="E1" s="168"/>
      <c r="F1" s="168"/>
      <c r="G1" s="168"/>
      <c r="H1" s="38"/>
      <c r="I1" s="37"/>
      <c r="J1" s="37"/>
    </row>
    <row r="2" spans="1:10" ht="20.25" customHeight="1">
      <c r="A2" s="40"/>
      <c r="B2" s="41"/>
      <c r="C2" s="41"/>
      <c r="D2" s="37"/>
      <c r="E2" s="37"/>
      <c r="F2" s="37"/>
      <c r="G2" s="37"/>
      <c r="H2" s="38"/>
      <c r="I2" s="37"/>
      <c r="J2" s="37"/>
    </row>
    <row r="3" spans="1:16" s="38" customFormat="1" ht="20.25" customHeight="1">
      <c r="A3" s="315" t="s">
        <v>337</v>
      </c>
      <c r="B3" s="313" t="s">
        <v>198</v>
      </c>
      <c r="C3" s="313"/>
      <c r="D3" s="313"/>
      <c r="E3" s="313" t="s">
        <v>199</v>
      </c>
      <c r="F3" s="313"/>
      <c r="G3" s="313"/>
      <c r="H3" s="313" t="s">
        <v>200</v>
      </c>
      <c r="I3" s="313"/>
      <c r="J3" s="314"/>
      <c r="K3" s="313" t="s">
        <v>336</v>
      </c>
      <c r="L3" s="313"/>
      <c r="M3" s="314"/>
      <c r="N3" s="313" t="s">
        <v>422</v>
      </c>
      <c r="O3" s="313"/>
      <c r="P3" s="314"/>
    </row>
    <row r="4" spans="1:16" s="38" customFormat="1" ht="20.25" customHeight="1">
      <c r="A4" s="291"/>
      <c r="B4" s="2" t="s">
        <v>17</v>
      </c>
      <c r="C4" s="2" t="s">
        <v>4</v>
      </c>
      <c r="D4" s="2" t="s">
        <v>5</v>
      </c>
      <c r="E4" s="2" t="s">
        <v>17</v>
      </c>
      <c r="F4" s="2" t="s">
        <v>4</v>
      </c>
      <c r="G4" s="2" t="s">
        <v>5</v>
      </c>
      <c r="H4" s="2" t="s">
        <v>17</v>
      </c>
      <c r="I4" s="2" t="s">
        <v>4</v>
      </c>
      <c r="J4" s="3" t="s">
        <v>5</v>
      </c>
      <c r="K4" s="2" t="s">
        <v>17</v>
      </c>
      <c r="L4" s="2" t="s">
        <v>4</v>
      </c>
      <c r="M4" s="3" t="s">
        <v>5</v>
      </c>
      <c r="N4" s="2" t="s">
        <v>17</v>
      </c>
      <c r="O4" s="2" t="s">
        <v>4</v>
      </c>
      <c r="P4" s="3" t="s">
        <v>5</v>
      </c>
    </row>
    <row r="5" spans="1:10" s="38" customFormat="1" ht="20.25" customHeight="1">
      <c r="A5" s="4"/>
      <c r="B5" s="42"/>
      <c r="C5" s="43"/>
      <c r="D5" s="43"/>
      <c r="E5" s="43"/>
      <c r="F5" s="43"/>
      <c r="G5" s="43"/>
      <c r="H5" s="43"/>
      <c r="I5" s="43"/>
      <c r="J5" s="43"/>
    </row>
    <row r="6" spans="1:16" s="183" customFormat="1" ht="20.25" customHeight="1">
      <c r="A6" s="65" t="s">
        <v>338</v>
      </c>
      <c r="B6" s="59">
        <v>60007</v>
      </c>
      <c r="C6" s="60">
        <v>28744</v>
      </c>
      <c r="D6" s="60">
        <v>31263</v>
      </c>
      <c r="E6" s="60">
        <v>52484</v>
      </c>
      <c r="F6" s="60">
        <v>24744</v>
      </c>
      <c r="G6" s="60">
        <v>27740</v>
      </c>
      <c r="H6" s="60">
        <v>49447</v>
      </c>
      <c r="I6" s="61">
        <v>23378</v>
      </c>
      <c r="J6" s="61">
        <v>26069</v>
      </c>
      <c r="K6" s="182">
        <v>46521</v>
      </c>
      <c r="L6" s="182">
        <v>22025</v>
      </c>
      <c r="M6" s="182">
        <v>24496</v>
      </c>
      <c r="N6" s="182">
        <f>SUM(N8,N14,N27,N38)</f>
        <v>42987</v>
      </c>
      <c r="O6" s="182">
        <f>SUM(O8,O14,O27,O38)</f>
        <v>20163</v>
      </c>
      <c r="P6" s="182">
        <f>SUM(P8,P14,P27,P38)</f>
        <v>22824</v>
      </c>
    </row>
    <row r="7" spans="1:16" s="38" customFormat="1" ht="20.25" customHeight="1">
      <c r="A7" s="49"/>
      <c r="B7" s="50"/>
      <c r="C7" s="51"/>
      <c r="D7" s="51"/>
      <c r="E7" s="51"/>
      <c r="F7" s="51"/>
      <c r="G7" s="51"/>
      <c r="H7" s="51"/>
      <c r="I7" s="51"/>
      <c r="J7" s="51"/>
      <c r="K7" s="185"/>
      <c r="L7" s="185"/>
      <c r="M7" s="185"/>
      <c r="N7" s="185"/>
      <c r="O7" s="185"/>
      <c r="P7" s="185"/>
    </row>
    <row r="8" spans="1:16" s="183" customFormat="1" ht="20.25" customHeight="1">
      <c r="A8" s="63" t="s">
        <v>339</v>
      </c>
      <c r="B8" s="59">
        <v>12290</v>
      </c>
      <c r="C8" s="60">
        <v>6245</v>
      </c>
      <c r="D8" s="60">
        <v>6045</v>
      </c>
      <c r="E8" s="60">
        <v>9085</v>
      </c>
      <c r="F8" s="60">
        <v>4627</v>
      </c>
      <c r="G8" s="60">
        <v>4458</v>
      </c>
      <c r="H8" s="60">
        <v>7298</v>
      </c>
      <c r="I8" s="60">
        <v>3747</v>
      </c>
      <c r="J8" s="61">
        <v>3551</v>
      </c>
      <c r="K8" s="182">
        <v>6111</v>
      </c>
      <c r="L8" s="182">
        <v>3177</v>
      </c>
      <c r="M8" s="182">
        <v>2934</v>
      </c>
      <c r="N8" s="182">
        <f>SUM(N10:N12)</f>
        <v>5229</v>
      </c>
      <c r="O8" s="182">
        <f>SUM(O10:O12)</f>
        <v>2720</v>
      </c>
      <c r="P8" s="182">
        <f>SUM(P10:P12)</f>
        <v>2509</v>
      </c>
    </row>
    <row r="9" spans="1:16" s="183" customFormat="1" ht="20.25" customHeight="1">
      <c r="A9" s="64" t="s">
        <v>18</v>
      </c>
      <c r="B9" s="59"/>
      <c r="C9" s="60"/>
      <c r="D9" s="60"/>
      <c r="E9" s="60"/>
      <c r="F9" s="60"/>
      <c r="G9" s="60"/>
      <c r="H9" s="60"/>
      <c r="I9" s="60"/>
      <c r="J9" s="61"/>
      <c r="K9" s="186"/>
      <c r="L9" s="186"/>
      <c r="M9" s="186"/>
      <c r="N9" s="186"/>
      <c r="O9" s="186"/>
      <c r="P9" s="186"/>
    </row>
    <row r="10" spans="1:16" s="38" customFormat="1" ht="20.25" customHeight="1">
      <c r="A10" s="49" t="s">
        <v>340</v>
      </c>
      <c r="B10" s="47">
        <v>3468</v>
      </c>
      <c r="C10" s="23">
        <v>1819</v>
      </c>
      <c r="D10" s="23">
        <v>1649</v>
      </c>
      <c r="E10" s="23">
        <v>2462</v>
      </c>
      <c r="F10" s="23">
        <v>1245</v>
      </c>
      <c r="G10" s="23">
        <v>1217</v>
      </c>
      <c r="H10" s="23">
        <v>2073</v>
      </c>
      <c r="I10" s="23">
        <v>1056</v>
      </c>
      <c r="J10" s="48">
        <v>1017</v>
      </c>
      <c r="K10" s="184">
        <v>1902</v>
      </c>
      <c r="L10" s="184">
        <v>996</v>
      </c>
      <c r="M10" s="184">
        <v>906</v>
      </c>
      <c r="N10" s="184">
        <v>1586</v>
      </c>
      <c r="O10" s="184">
        <v>825</v>
      </c>
      <c r="P10" s="184">
        <v>761</v>
      </c>
    </row>
    <row r="11" spans="1:16" s="38" customFormat="1" ht="20.25" customHeight="1">
      <c r="A11" s="70" t="s">
        <v>341</v>
      </c>
      <c r="B11" s="47">
        <v>4119</v>
      </c>
      <c r="C11" s="23">
        <v>2033</v>
      </c>
      <c r="D11" s="23">
        <v>2086</v>
      </c>
      <c r="E11" s="23">
        <v>3050</v>
      </c>
      <c r="F11" s="23">
        <v>1604</v>
      </c>
      <c r="G11" s="23">
        <v>1446</v>
      </c>
      <c r="H11" s="23">
        <v>2370</v>
      </c>
      <c r="I11" s="23">
        <v>1193</v>
      </c>
      <c r="J11" s="48">
        <v>1177</v>
      </c>
      <c r="K11" s="184">
        <v>1976</v>
      </c>
      <c r="L11" s="184">
        <v>1037</v>
      </c>
      <c r="M11" s="184">
        <v>939</v>
      </c>
      <c r="N11" s="184">
        <v>1789</v>
      </c>
      <c r="O11" s="184">
        <v>932</v>
      </c>
      <c r="P11" s="184">
        <v>857</v>
      </c>
    </row>
    <row r="12" spans="1:16" s="38" customFormat="1" ht="20.25" customHeight="1">
      <c r="A12" s="70" t="s">
        <v>342</v>
      </c>
      <c r="B12" s="47">
        <v>4703</v>
      </c>
      <c r="C12" s="23">
        <v>2393</v>
      </c>
      <c r="D12" s="23">
        <v>2310</v>
      </c>
      <c r="E12" s="23">
        <v>3573</v>
      </c>
      <c r="F12" s="23">
        <v>1778</v>
      </c>
      <c r="G12" s="23">
        <v>1795</v>
      </c>
      <c r="H12" s="23">
        <v>2855</v>
      </c>
      <c r="I12" s="23">
        <v>1498</v>
      </c>
      <c r="J12" s="48">
        <v>1357</v>
      </c>
      <c r="K12" s="184">
        <v>2233</v>
      </c>
      <c r="L12" s="184">
        <v>1144</v>
      </c>
      <c r="M12" s="184">
        <v>1089</v>
      </c>
      <c r="N12" s="184">
        <v>1854</v>
      </c>
      <c r="O12" s="184">
        <v>963</v>
      </c>
      <c r="P12" s="184">
        <v>891</v>
      </c>
    </row>
    <row r="13" spans="1:16" s="38" customFormat="1" ht="20.25" customHeight="1">
      <c r="A13" s="49"/>
      <c r="B13" s="50"/>
      <c r="C13" s="51"/>
      <c r="D13" s="51"/>
      <c r="E13" s="51"/>
      <c r="F13" s="51"/>
      <c r="G13" s="51"/>
      <c r="H13" s="51"/>
      <c r="I13" s="51"/>
      <c r="J13" s="51"/>
      <c r="K13" s="184"/>
      <c r="L13" s="184"/>
      <c r="M13" s="184"/>
      <c r="N13" s="184"/>
      <c r="O13" s="184"/>
      <c r="P13" s="184"/>
    </row>
    <row r="14" spans="1:16" s="183" customFormat="1" ht="20.25" customHeight="1">
      <c r="A14" s="64" t="s">
        <v>195</v>
      </c>
      <c r="B14" s="59">
        <v>40148</v>
      </c>
      <c r="C14" s="60">
        <v>19244</v>
      </c>
      <c r="D14" s="60">
        <v>20904</v>
      </c>
      <c r="E14" s="60">
        <v>34667</v>
      </c>
      <c r="F14" s="60">
        <v>16537</v>
      </c>
      <c r="G14" s="61">
        <v>18130</v>
      </c>
      <c r="H14" s="60">
        <v>31581</v>
      </c>
      <c r="I14" s="61">
        <v>15271</v>
      </c>
      <c r="J14" s="61">
        <v>16310</v>
      </c>
      <c r="K14" s="182">
        <v>28113</v>
      </c>
      <c r="L14" s="182">
        <v>13855</v>
      </c>
      <c r="M14" s="182">
        <v>14258</v>
      </c>
      <c r="N14" s="182">
        <f>SUM(N16:N25)</f>
        <v>24347</v>
      </c>
      <c r="O14" s="182">
        <f>SUM(O16:O25)</f>
        <v>11992</v>
      </c>
      <c r="P14" s="182">
        <f>SUM(P16:P25)</f>
        <v>12355</v>
      </c>
    </row>
    <row r="15" spans="1:16" s="183" customFormat="1" ht="20.25" customHeight="1">
      <c r="A15" s="64" t="s">
        <v>19</v>
      </c>
      <c r="B15" s="59"/>
      <c r="C15" s="60"/>
      <c r="D15" s="60"/>
      <c r="E15" s="60"/>
      <c r="F15" s="60"/>
      <c r="G15" s="61"/>
      <c r="H15" s="60"/>
      <c r="I15" s="61"/>
      <c r="J15" s="61"/>
      <c r="K15" s="182"/>
      <c r="L15" s="182"/>
      <c r="M15" s="182"/>
      <c r="N15" s="182"/>
      <c r="O15" s="182"/>
      <c r="P15" s="182"/>
    </row>
    <row r="16" spans="1:16" s="38" customFormat="1" ht="20.25" customHeight="1">
      <c r="A16" s="49" t="s">
        <v>343</v>
      </c>
      <c r="B16" s="47">
        <v>3717</v>
      </c>
      <c r="C16" s="23">
        <v>1888</v>
      </c>
      <c r="D16" s="23">
        <v>1829</v>
      </c>
      <c r="E16" s="23">
        <v>3199</v>
      </c>
      <c r="F16" s="23">
        <v>1622</v>
      </c>
      <c r="G16" s="23">
        <v>1577</v>
      </c>
      <c r="H16" s="23">
        <v>2499</v>
      </c>
      <c r="I16" s="23">
        <v>1245</v>
      </c>
      <c r="J16" s="23">
        <v>1254</v>
      </c>
      <c r="K16" s="184">
        <v>2093</v>
      </c>
      <c r="L16" s="184">
        <v>1109</v>
      </c>
      <c r="M16" s="184">
        <v>984</v>
      </c>
      <c r="N16" s="184">
        <v>1613</v>
      </c>
      <c r="O16" s="184">
        <v>818</v>
      </c>
      <c r="P16" s="184">
        <v>795</v>
      </c>
    </row>
    <row r="17" spans="1:16" s="38" customFormat="1" ht="20.25" customHeight="1">
      <c r="A17" s="70" t="s">
        <v>344</v>
      </c>
      <c r="B17" s="47">
        <v>2425</v>
      </c>
      <c r="C17" s="23">
        <v>1083</v>
      </c>
      <c r="D17" s="23">
        <v>1342</v>
      </c>
      <c r="E17" s="23">
        <v>1808</v>
      </c>
      <c r="F17" s="52">
        <v>817</v>
      </c>
      <c r="G17" s="52">
        <v>991</v>
      </c>
      <c r="H17" s="23">
        <v>1905</v>
      </c>
      <c r="I17" s="52">
        <v>915</v>
      </c>
      <c r="J17" s="52">
        <v>990</v>
      </c>
      <c r="K17" s="184">
        <v>1575</v>
      </c>
      <c r="L17" s="184">
        <v>732</v>
      </c>
      <c r="M17" s="184">
        <v>843</v>
      </c>
      <c r="N17" s="184">
        <v>1268</v>
      </c>
      <c r="O17" s="184">
        <v>622</v>
      </c>
      <c r="P17" s="184">
        <v>646</v>
      </c>
    </row>
    <row r="18" spans="1:16" s="38" customFormat="1" ht="20.25" customHeight="1">
      <c r="A18" s="70" t="s">
        <v>345</v>
      </c>
      <c r="B18" s="47">
        <v>3241</v>
      </c>
      <c r="C18" s="23">
        <v>1556</v>
      </c>
      <c r="D18" s="23">
        <v>1685</v>
      </c>
      <c r="E18" s="23">
        <v>2575</v>
      </c>
      <c r="F18" s="23">
        <v>1176</v>
      </c>
      <c r="G18" s="23">
        <v>1399</v>
      </c>
      <c r="H18" s="23">
        <v>2411</v>
      </c>
      <c r="I18" s="23">
        <v>1186</v>
      </c>
      <c r="J18" s="23">
        <v>1225</v>
      </c>
      <c r="K18" s="184">
        <v>2285</v>
      </c>
      <c r="L18" s="184">
        <v>1142</v>
      </c>
      <c r="M18" s="184">
        <v>1143</v>
      </c>
      <c r="N18" s="184">
        <v>1825</v>
      </c>
      <c r="O18" s="184">
        <v>873</v>
      </c>
      <c r="P18" s="184">
        <v>952</v>
      </c>
    </row>
    <row r="19" spans="1:16" s="38" customFormat="1" ht="20.25" customHeight="1">
      <c r="A19" s="70" t="s">
        <v>346</v>
      </c>
      <c r="B19" s="47">
        <v>4385</v>
      </c>
      <c r="C19" s="23">
        <v>2190</v>
      </c>
      <c r="D19" s="23">
        <v>2195</v>
      </c>
      <c r="E19" s="23">
        <v>2820</v>
      </c>
      <c r="F19" s="23">
        <v>1343</v>
      </c>
      <c r="G19" s="23">
        <v>1477</v>
      </c>
      <c r="H19" s="23">
        <v>2647</v>
      </c>
      <c r="I19" s="23">
        <v>1301</v>
      </c>
      <c r="J19" s="23">
        <v>1346</v>
      </c>
      <c r="K19" s="184">
        <v>2442</v>
      </c>
      <c r="L19" s="184">
        <v>1218</v>
      </c>
      <c r="M19" s="184">
        <v>1224</v>
      </c>
      <c r="N19" s="184">
        <v>2203</v>
      </c>
      <c r="O19" s="184">
        <v>1095</v>
      </c>
      <c r="P19" s="184">
        <v>1108</v>
      </c>
    </row>
    <row r="20" spans="1:16" s="38" customFormat="1" ht="20.25" customHeight="1">
      <c r="A20" s="70" t="s">
        <v>347</v>
      </c>
      <c r="B20" s="47">
        <v>4591</v>
      </c>
      <c r="C20" s="23">
        <v>2266</v>
      </c>
      <c r="D20" s="23">
        <v>2325</v>
      </c>
      <c r="E20" s="23">
        <v>3820</v>
      </c>
      <c r="F20" s="23">
        <v>1947</v>
      </c>
      <c r="G20" s="23">
        <v>1873</v>
      </c>
      <c r="H20" s="23">
        <v>2708</v>
      </c>
      <c r="I20" s="23">
        <v>1345</v>
      </c>
      <c r="J20" s="23">
        <v>1363</v>
      </c>
      <c r="K20" s="184">
        <v>2537</v>
      </c>
      <c r="L20" s="184">
        <v>1282</v>
      </c>
      <c r="M20" s="184">
        <v>1255</v>
      </c>
      <c r="N20" s="184">
        <v>2350</v>
      </c>
      <c r="O20" s="184">
        <v>1174</v>
      </c>
      <c r="P20" s="184">
        <v>1176</v>
      </c>
    </row>
    <row r="21" spans="1:16" s="38" customFormat="1" ht="20.25" customHeight="1">
      <c r="A21" s="70" t="s">
        <v>348</v>
      </c>
      <c r="B21" s="47">
        <v>4400</v>
      </c>
      <c r="C21" s="23">
        <v>2120</v>
      </c>
      <c r="D21" s="23">
        <v>2280</v>
      </c>
      <c r="E21" s="23">
        <v>4006</v>
      </c>
      <c r="F21" s="23">
        <v>1979</v>
      </c>
      <c r="G21" s="23">
        <v>2027</v>
      </c>
      <c r="H21" s="23">
        <v>3641</v>
      </c>
      <c r="I21" s="23">
        <v>1872</v>
      </c>
      <c r="J21" s="23">
        <v>1769</v>
      </c>
      <c r="K21" s="184">
        <v>2555</v>
      </c>
      <c r="L21" s="184">
        <v>1284</v>
      </c>
      <c r="M21" s="184">
        <v>1271</v>
      </c>
      <c r="N21" s="184">
        <v>2370</v>
      </c>
      <c r="O21" s="184">
        <v>1205</v>
      </c>
      <c r="P21" s="184">
        <v>1165</v>
      </c>
    </row>
    <row r="22" spans="1:16" s="38" customFormat="1" ht="20.25" customHeight="1">
      <c r="A22" s="70" t="s">
        <v>349</v>
      </c>
      <c r="B22" s="47">
        <v>4697</v>
      </c>
      <c r="C22" s="23">
        <v>2256</v>
      </c>
      <c r="D22" s="23">
        <v>2441</v>
      </c>
      <c r="E22" s="23">
        <v>3928</v>
      </c>
      <c r="F22" s="23">
        <v>1844</v>
      </c>
      <c r="G22" s="23">
        <v>2084</v>
      </c>
      <c r="H22" s="23">
        <v>3838</v>
      </c>
      <c r="I22" s="23">
        <v>1902</v>
      </c>
      <c r="J22" s="23">
        <v>1936</v>
      </c>
      <c r="K22" s="184">
        <v>3519</v>
      </c>
      <c r="L22" s="184">
        <v>1800</v>
      </c>
      <c r="M22" s="184">
        <v>1719</v>
      </c>
      <c r="N22" s="184">
        <v>2500</v>
      </c>
      <c r="O22" s="184">
        <v>1260</v>
      </c>
      <c r="P22" s="184">
        <v>1240</v>
      </c>
    </row>
    <row r="23" spans="1:16" s="38" customFormat="1" ht="20.25" customHeight="1">
      <c r="A23" s="70" t="s">
        <v>350</v>
      </c>
      <c r="B23" s="47">
        <v>4963</v>
      </c>
      <c r="C23" s="23">
        <v>2320</v>
      </c>
      <c r="D23" s="23">
        <v>2643</v>
      </c>
      <c r="E23" s="23">
        <v>4213</v>
      </c>
      <c r="F23" s="23">
        <v>1985</v>
      </c>
      <c r="G23" s="23">
        <v>2228</v>
      </c>
      <c r="H23" s="23">
        <v>3787</v>
      </c>
      <c r="I23" s="23">
        <v>1785</v>
      </c>
      <c r="J23" s="23">
        <v>2002</v>
      </c>
      <c r="K23" s="184">
        <v>3687</v>
      </c>
      <c r="L23" s="184">
        <v>1848</v>
      </c>
      <c r="M23" s="184">
        <v>1839</v>
      </c>
      <c r="N23" s="184">
        <v>3400</v>
      </c>
      <c r="O23" s="184">
        <v>1738</v>
      </c>
      <c r="P23" s="184">
        <v>1662</v>
      </c>
    </row>
    <row r="24" spans="1:16" s="38" customFormat="1" ht="20.25" customHeight="1">
      <c r="A24" s="70" t="s">
        <v>351</v>
      </c>
      <c r="B24" s="47">
        <v>4376</v>
      </c>
      <c r="C24" s="23">
        <v>2123</v>
      </c>
      <c r="D24" s="23">
        <v>2253</v>
      </c>
      <c r="E24" s="23">
        <v>4392</v>
      </c>
      <c r="F24" s="23">
        <v>2006</v>
      </c>
      <c r="G24" s="23">
        <v>2386</v>
      </c>
      <c r="H24" s="23">
        <v>3999</v>
      </c>
      <c r="I24" s="23">
        <v>1851</v>
      </c>
      <c r="J24" s="23">
        <v>2148</v>
      </c>
      <c r="K24" s="184">
        <v>3558</v>
      </c>
      <c r="L24" s="184">
        <v>1649</v>
      </c>
      <c r="M24" s="184">
        <v>1909</v>
      </c>
      <c r="N24" s="184">
        <v>3478</v>
      </c>
      <c r="O24" s="184">
        <v>1694</v>
      </c>
      <c r="P24" s="184">
        <v>1784</v>
      </c>
    </row>
    <row r="25" spans="1:16" s="38" customFormat="1" ht="20.25" customHeight="1">
      <c r="A25" s="70" t="s">
        <v>352</v>
      </c>
      <c r="B25" s="47">
        <v>3353</v>
      </c>
      <c r="C25" s="23">
        <v>1442</v>
      </c>
      <c r="D25" s="23">
        <v>1911</v>
      </c>
      <c r="E25" s="23">
        <v>3906</v>
      </c>
      <c r="F25" s="23">
        <v>1818</v>
      </c>
      <c r="G25" s="23">
        <v>2088</v>
      </c>
      <c r="H25" s="23">
        <v>4146</v>
      </c>
      <c r="I25" s="23">
        <v>1869</v>
      </c>
      <c r="J25" s="23">
        <v>2277</v>
      </c>
      <c r="K25" s="184">
        <v>3862</v>
      </c>
      <c r="L25" s="184">
        <v>1791</v>
      </c>
      <c r="M25" s="184">
        <v>2071</v>
      </c>
      <c r="N25" s="184">
        <v>3340</v>
      </c>
      <c r="O25" s="184">
        <v>1513</v>
      </c>
      <c r="P25" s="184">
        <v>1827</v>
      </c>
    </row>
    <row r="26" spans="1:16" s="38" customFormat="1" ht="20.25" customHeight="1">
      <c r="A26" s="49"/>
      <c r="B26" s="50"/>
      <c r="C26" s="51"/>
      <c r="D26" s="51"/>
      <c r="E26" s="51"/>
      <c r="F26" s="51"/>
      <c r="G26" s="51"/>
      <c r="H26" s="51"/>
      <c r="I26" s="51"/>
      <c r="J26" s="51"/>
      <c r="K26" s="184"/>
      <c r="L26" s="184"/>
      <c r="M26" s="184"/>
      <c r="N26" s="184"/>
      <c r="O26" s="184"/>
      <c r="P26" s="184"/>
    </row>
    <row r="27" spans="1:16" s="183" customFormat="1" ht="20.25" customHeight="1">
      <c r="A27" s="63" t="s">
        <v>196</v>
      </c>
      <c r="B27" s="59">
        <v>7569</v>
      </c>
      <c r="C27" s="60">
        <v>3255</v>
      </c>
      <c r="D27" s="60">
        <v>4314</v>
      </c>
      <c r="E27" s="60">
        <v>8729</v>
      </c>
      <c r="F27" s="60">
        <v>3577</v>
      </c>
      <c r="G27" s="60">
        <v>5152</v>
      </c>
      <c r="H27" s="61">
        <v>10568</v>
      </c>
      <c r="I27" s="60">
        <v>4360</v>
      </c>
      <c r="J27" s="60">
        <v>6208</v>
      </c>
      <c r="K27" s="182">
        <v>12297</v>
      </c>
      <c r="L27" s="182">
        <v>4993</v>
      </c>
      <c r="M27" s="182">
        <v>7304</v>
      </c>
      <c r="N27" s="182">
        <f>SUM(N29:N36)</f>
        <v>13411</v>
      </c>
      <c r="O27" s="182">
        <f>SUM(O29:O36)</f>
        <v>5451</v>
      </c>
      <c r="P27" s="182">
        <f>SUM(P29:P36)</f>
        <v>7960</v>
      </c>
    </row>
    <row r="28" spans="1:16" s="183" customFormat="1" ht="20.25" customHeight="1">
      <c r="A28" s="64" t="s">
        <v>20</v>
      </c>
      <c r="B28" s="59"/>
      <c r="C28" s="60"/>
      <c r="D28" s="60"/>
      <c r="E28" s="60"/>
      <c r="F28" s="60"/>
      <c r="G28" s="60"/>
      <c r="H28" s="61"/>
      <c r="I28" s="60"/>
      <c r="J28" s="60"/>
      <c r="K28" s="182"/>
      <c r="L28" s="182"/>
      <c r="M28" s="182"/>
      <c r="N28" s="182"/>
      <c r="O28" s="182"/>
      <c r="P28" s="182"/>
    </row>
    <row r="29" spans="1:16" s="38" customFormat="1" ht="20.25" customHeight="1">
      <c r="A29" s="70" t="s">
        <v>353</v>
      </c>
      <c r="B29" s="47">
        <v>2797</v>
      </c>
      <c r="C29" s="23">
        <v>1179</v>
      </c>
      <c r="D29" s="23">
        <v>1618</v>
      </c>
      <c r="E29" s="23">
        <v>3052</v>
      </c>
      <c r="F29" s="23">
        <v>1281</v>
      </c>
      <c r="G29" s="23">
        <v>1771</v>
      </c>
      <c r="H29" s="23">
        <v>3670</v>
      </c>
      <c r="I29" s="23">
        <v>1688</v>
      </c>
      <c r="J29" s="23">
        <v>1982</v>
      </c>
      <c r="K29" s="184">
        <v>3911</v>
      </c>
      <c r="L29" s="184">
        <v>1715</v>
      </c>
      <c r="M29" s="184">
        <v>2196</v>
      </c>
      <c r="N29" s="184">
        <v>3611</v>
      </c>
      <c r="O29" s="184">
        <v>1644</v>
      </c>
      <c r="P29" s="184">
        <v>1967</v>
      </c>
    </row>
    <row r="30" spans="1:16" s="38" customFormat="1" ht="20.25" customHeight="1">
      <c r="A30" s="70" t="s">
        <v>354</v>
      </c>
      <c r="B30" s="47">
        <v>2246</v>
      </c>
      <c r="C30" s="23">
        <v>1025</v>
      </c>
      <c r="D30" s="23">
        <v>1221</v>
      </c>
      <c r="E30" s="23">
        <v>2428</v>
      </c>
      <c r="F30" s="52">
        <v>987</v>
      </c>
      <c r="G30" s="23">
        <v>1441</v>
      </c>
      <c r="H30" s="23">
        <v>2784</v>
      </c>
      <c r="I30" s="23">
        <v>1152</v>
      </c>
      <c r="J30" s="23">
        <v>1632</v>
      </c>
      <c r="K30" s="184">
        <v>3325</v>
      </c>
      <c r="L30" s="184">
        <v>1454</v>
      </c>
      <c r="M30" s="184">
        <v>1871</v>
      </c>
      <c r="N30" s="184">
        <v>3596</v>
      </c>
      <c r="O30" s="184">
        <v>1543</v>
      </c>
      <c r="P30" s="184">
        <v>2053</v>
      </c>
    </row>
    <row r="31" spans="1:16" s="38" customFormat="1" ht="20.25" customHeight="1">
      <c r="A31" s="70" t="s">
        <v>355</v>
      </c>
      <c r="B31" s="47">
        <v>1439</v>
      </c>
      <c r="C31" s="52">
        <v>615</v>
      </c>
      <c r="D31" s="52">
        <v>824</v>
      </c>
      <c r="E31" s="23">
        <v>1798</v>
      </c>
      <c r="F31" s="52">
        <v>770</v>
      </c>
      <c r="G31" s="23">
        <v>1028</v>
      </c>
      <c r="H31" s="23">
        <v>2051</v>
      </c>
      <c r="I31" s="52">
        <v>791</v>
      </c>
      <c r="J31" s="23">
        <v>1260</v>
      </c>
      <c r="K31" s="184">
        <v>2378</v>
      </c>
      <c r="L31" s="184">
        <v>926</v>
      </c>
      <c r="M31" s="184">
        <v>1452</v>
      </c>
      <c r="N31" s="184">
        <v>2871</v>
      </c>
      <c r="O31" s="184">
        <v>1195</v>
      </c>
      <c r="P31" s="184">
        <v>1676</v>
      </c>
    </row>
    <row r="32" spans="1:16" s="38" customFormat="1" ht="20.25" customHeight="1">
      <c r="A32" s="70" t="s">
        <v>356</v>
      </c>
      <c r="B32" s="53">
        <v>708</v>
      </c>
      <c r="C32" s="52">
        <v>302</v>
      </c>
      <c r="D32" s="52">
        <v>406</v>
      </c>
      <c r="E32" s="52">
        <v>947</v>
      </c>
      <c r="F32" s="52">
        <v>358</v>
      </c>
      <c r="G32" s="52">
        <v>589</v>
      </c>
      <c r="H32" s="23">
        <v>1285</v>
      </c>
      <c r="I32" s="52">
        <v>478</v>
      </c>
      <c r="J32" s="52">
        <v>807</v>
      </c>
      <c r="K32" s="184">
        <v>1536</v>
      </c>
      <c r="L32" s="184">
        <v>534</v>
      </c>
      <c r="M32" s="184">
        <v>1002</v>
      </c>
      <c r="N32" s="184">
        <v>1854</v>
      </c>
      <c r="O32" s="184">
        <v>648</v>
      </c>
      <c r="P32" s="184">
        <v>1206</v>
      </c>
    </row>
    <row r="33" spans="1:16" s="38" customFormat="1" ht="20.25" customHeight="1">
      <c r="A33" s="70" t="s">
        <v>357</v>
      </c>
      <c r="B33" s="53">
        <v>291</v>
      </c>
      <c r="C33" s="52">
        <v>111</v>
      </c>
      <c r="D33" s="52">
        <v>180</v>
      </c>
      <c r="E33" s="52">
        <v>379</v>
      </c>
      <c r="F33" s="52">
        <v>142</v>
      </c>
      <c r="G33" s="52">
        <v>237</v>
      </c>
      <c r="H33" s="52">
        <v>581</v>
      </c>
      <c r="I33" s="52">
        <v>186</v>
      </c>
      <c r="J33" s="52">
        <v>395</v>
      </c>
      <c r="K33" s="184">
        <v>806</v>
      </c>
      <c r="L33" s="184">
        <v>270</v>
      </c>
      <c r="M33" s="184">
        <v>536</v>
      </c>
      <c r="N33" s="184">
        <v>1014</v>
      </c>
      <c r="O33" s="184">
        <v>305</v>
      </c>
      <c r="P33" s="184">
        <v>709</v>
      </c>
    </row>
    <row r="34" spans="1:16" s="38" customFormat="1" ht="20.25" customHeight="1">
      <c r="A34" s="70" t="s">
        <v>358</v>
      </c>
      <c r="B34" s="53">
        <v>70</v>
      </c>
      <c r="C34" s="52">
        <v>19</v>
      </c>
      <c r="D34" s="52">
        <v>51</v>
      </c>
      <c r="E34" s="52">
        <v>116</v>
      </c>
      <c r="F34" s="52">
        <v>37</v>
      </c>
      <c r="G34" s="52">
        <v>79</v>
      </c>
      <c r="H34" s="52">
        <v>168</v>
      </c>
      <c r="I34" s="52">
        <v>60</v>
      </c>
      <c r="J34" s="52">
        <v>108</v>
      </c>
      <c r="K34" s="184">
        <v>278</v>
      </c>
      <c r="L34" s="184">
        <v>81</v>
      </c>
      <c r="M34" s="184">
        <v>197</v>
      </c>
      <c r="N34" s="184">
        <v>364</v>
      </c>
      <c r="O34" s="184">
        <v>98</v>
      </c>
      <c r="P34" s="184">
        <v>266</v>
      </c>
    </row>
    <row r="35" spans="1:16" s="38" customFormat="1" ht="20.25" customHeight="1">
      <c r="A35" s="70" t="s">
        <v>359</v>
      </c>
      <c r="B35" s="53">
        <v>17</v>
      </c>
      <c r="C35" s="52">
        <v>4</v>
      </c>
      <c r="D35" s="52">
        <v>13</v>
      </c>
      <c r="E35" s="52">
        <v>9</v>
      </c>
      <c r="F35" s="52">
        <v>2</v>
      </c>
      <c r="G35" s="52">
        <v>7</v>
      </c>
      <c r="H35" s="52">
        <v>28</v>
      </c>
      <c r="I35" s="52">
        <v>5</v>
      </c>
      <c r="J35" s="52">
        <v>23</v>
      </c>
      <c r="K35" s="184">
        <v>57</v>
      </c>
      <c r="L35" s="184">
        <v>13</v>
      </c>
      <c r="M35" s="184">
        <v>44</v>
      </c>
      <c r="N35" s="184">
        <v>93</v>
      </c>
      <c r="O35" s="184">
        <v>17</v>
      </c>
      <c r="P35" s="184">
        <v>76</v>
      </c>
    </row>
    <row r="36" spans="1:16" s="38" customFormat="1" ht="20.25" customHeight="1">
      <c r="A36" s="70" t="s">
        <v>360</v>
      </c>
      <c r="B36" s="53">
        <v>1</v>
      </c>
      <c r="C36" s="20" t="s">
        <v>197</v>
      </c>
      <c r="D36" s="52">
        <v>1</v>
      </c>
      <c r="E36" s="20" t="s">
        <v>197</v>
      </c>
      <c r="F36" s="20" t="s">
        <v>197</v>
      </c>
      <c r="G36" s="20" t="s">
        <v>197</v>
      </c>
      <c r="H36" s="52">
        <v>1</v>
      </c>
      <c r="I36" s="20" t="s">
        <v>197</v>
      </c>
      <c r="J36" s="52">
        <v>1</v>
      </c>
      <c r="K36" s="184">
        <v>6</v>
      </c>
      <c r="L36" s="184" t="s">
        <v>361</v>
      </c>
      <c r="M36" s="184">
        <v>6</v>
      </c>
      <c r="N36" s="184">
        <v>8</v>
      </c>
      <c r="O36" s="184">
        <v>1</v>
      </c>
      <c r="P36" s="184">
        <v>7</v>
      </c>
    </row>
    <row r="37" spans="1:16" s="38" customFormat="1" ht="20.25" customHeight="1">
      <c r="A37" s="49"/>
      <c r="B37" s="50"/>
      <c r="C37" s="51"/>
      <c r="D37" s="51"/>
      <c r="E37" s="51"/>
      <c r="F37" s="51"/>
      <c r="G37" s="51"/>
      <c r="H37" s="51"/>
      <c r="I37" s="51"/>
      <c r="J37" s="51"/>
      <c r="K37" s="184"/>
      <c r="L37" s="184"/>
      <c r="M37" s="184"/>
      <c r="N37" s="184"/>
      <c r="O37" s="184"/>
      <c r="P37" s="184"/>
    </row>
    <row r="38" spans="1:16" s="183" customFormat="1" ht="20.25" customHeight="1">
      <c r="A38" s="65" t="s">
        <v>23</v>
      </c>
      <c r="B38" s="66" t="s">
        <v>197</v>
      </c>
      <c r="C38" s="67" t="s">
        <v>197</v>
      </c>
      <c r="D38" s="67" t="s">
        <v>197</v>
      </c>
      <c r="E38" s="68">
        <v>3</v>
      </c>
      <c r="F38" s="68">
        <v>3</v>
      </c>
      <c r="G38" s="67" t="s">
        <v>197</v>
      </c>
      <c r="H38" s="67" t="s">
        <v>197</v>
      </c>
      <c r="I38" s="67" t="s">
        <v>197</v>
      </c>
      <c r="J38" s="69" t="s">
        <v>22</v>
      </c>
      <c r="K38" s="184" t="s">
        <v>362</v>
      </c>
      <c r="L38" s="184" t="s">
        <v>362</v>
      </c>
      <c r="M38" s="184" t="s">
        <v>362</v>
      </c>
      <c r="N38" s="184" t="s">
        <v>362</v>
      </c>
      <c r="O38" s="184" t="s">
        <v>362</v>
      </c>
      <c r="P38" s="184" t="s">
        <v>362</v>
      </c>
    </row>
    <row r="39" spans="1:16" s="38" customFormat="1" ht="20.25" customHeight="1">
      <c r="A39" s="181"/>
      <c r="B39" s="54"/>
      <c r="C39" s="55"/>
      <c r="D39" s="55"/>
      <c r="E39" s="56"/>
      <c r="F39" s="56"/>
      <c r="G39" s="55"/>
      <c r="H39" s="55"/>
      <c r="I39" s="55"/>
      <c r="J39" s="55"/>
      <c r="K39" s="27"/>
      <c r="L39" s="27"/>
      <c r="M39" s="27"/>
      <c r="N39" s="27"/>
      <c r="O39" s="27"/>
      <c r="P39" s="27"/>
    </row>
  </sheetData>
  <sheetProtection sheet="1" objects="1" scenarios="1"/>
  <mergeCells count="6">
    <mergeCell ref="N3:P3"/>
    <mergeCell ref="K3:M3"/>
    <mergeCell ref="H3:J3"/>
    <mergeCell ref="A3:A4"/>
    <mergeCell ref="B3:D3"/>
    <mergeCell ref="E3:G3"/>
  </mergeCells>
  <printOptions/>
  <pageMargins left="0.5905511811023623" right="0.5905511811023623" top="0.7874015748031497" bottom="0.5905511811023623" header="0.3937007874015748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104"/>
  <sheetViews>
    <sheetView zoomScaleSheetLayoutView="100" workbookViewId="0" topLeftCell="A40">
      <selection activeCell="I24" sqref="I24"/>
    </sheetView>
  </sheetViews>
  <sheetFormatPr defaultColWidth="9.00390625" defaultRowHeight="12.75"/>
  <cols>
    <col min="1" max="1" width="11.125" style="39" customWidth="1"/>
    <col min="2" max="7" width="10.625" style="39" hidden="1" customWidth="1"/>
    <col min="8" max="16" width="10.625" style="39" customWidth="1"/>
    <col min="17" max="17" width="1.00390625" style="39" customWidth="1"/>
    <col min="18" max="18" width="10.375" style="39" customWidth="1"/>
    <col min="19" max="24" width="10.625" style="39" hidden="1" customWidth="1"/>
    <col min="25" max="33" width="10.625" style="39" customWidth="1"/>
    <col min="34" max="34" width="1.12109375" style="187" customWidth="1"/>
    <col min="35" max="35" width="10.625" style="39" customWidth="1"/>
    <col min="36" max="41" width="10.625" style="39" hidden="1" customWidth="1"/>
    <col min="42" max="44" width="10.625" style="39" customWidth="1"/>
    <col min="45" max="50" width="10.625" style="38" customWidth="1"/>
    <col min="51" max="16384" width="9.125" style="39" customWidth="1"/>
  </cols>
  <sheetData>
    <row r="1" spans="1:17" ht="15.75" customHeight="1">
      <c r="A1" s="168" t="s">
        <v>401</v>
      </c>
      <c r="B1" s="168"/>
      <c r="C1" s="168"/>
      <c r="D1" s="168"/>
      <c r="E1" s="168"/>
      <c r="F1" s="168"/>
      <c r="G1" s="37"/>
      <c r="H1" s="38"/>
      <c r="I1" s="37"/>
      <c r="J1" s="38"/>
      <c r="K1" s="38"/>
      <c r="L1" s="38"/>
      <c r="M1" s="38"/>
      <c r="N1" s="38"/>
      <c r="O1" s="38"/>
      <c r="P1" s="38"/>
      <c r="Q1" s="38"/>
    </row>
    <row r="2" spans="1:17" ht="15.75" customHeight="1">
      <c r="A2" s="41"/>
      <c r="B2" s="41"/>
      <c r="C2" s="41"/>
      <c r="D2" s="37"/>
      <c r="E2" s="38"/>
      <c r="F2" s="37"/>
      <c r="G2" s="37"/>
      <c r="H2" s="38"/>
      <c r="I2" s="37"/>
      <c r="J2" s="38"/>
      <c r="K2" s="38"/>
      <c r="L2" s="38"/>
      <c r="M2" s="38"/>
      <c r="N2" s="38"/>
      <c r="O2" s="38"/>
      <c r="P2" s="38"/>
      <c r="Q2" s="38"/>
    </row>
    <row r="3" spans="1:50" ht="15.75" customHeight="1">
      <c r="A3" s="292" t="s">
        <v>25</v>
      </c>
      <c r="B3" s="313" t="s">
        <v>198</v>
      </c>
      <c r="C3" s="313"/>
      <c r="D3" s="313"/>
      <c r="E3" s="313" t="s">
        <v>199</v>
      </c>
      <c r="F3" s="313"/>
      <c r="G3" s="313"/>
      <c r="H3" s="313" t="s">
        <v>200</v>
      </c>
      <c r="I3" s="313"/>
      <c r="J3" s="314"/>
      <c r="K3" s="313" t="s">
        <v>336</v>
      </c>
      <c r="L3" s="313"/>
      <c r="M3" s="314"/>
      <c r="N3" s="313" t="s">
        <v>422</v>
      </c>
      <c r="O3" s="313"/>
      <c r="P3" s="314"/>
      <c r="Q3" s="44"/>
      <c r="R3" s="292" t="s">
        <v>25</v>
      </c>
      <c r="S3" s="313" t="s">
        <v>198</v>
      </c>
      <c r="T3" s="313"/>
      <c r="U3" s="313"/>
      <c r="V3" s="313" t="s">
        <v>199</v>
      </c>
      <c r="W3" s="313"/>
      <c r="X3" s="313"/>
      <c r="Y3" s="313" t="s">
        <v>200</v>
      </c>
      <c r="Z3" s="313"/>
      <c r="AA3" s="314"/>
      <c r="AB3" s="313" t="s">
        <v>363</v>
      </c>
      <c r="AC3" s="313"/>
      <c r="AD3" s="314"/>
      <c r="AE3" s="313" t="s">
        <v>423</v>
      </c>
      <c r="AF3" s="313"/>
      <c r="AG3" s="314"/>
      <c r="AH3" s="44"/>
      <c r="AI3" s="292" t="s">
        <v>25</v>
      </c>
      <c r="AJ3" s="313" t="s">
        <v>198</v>
      </c>
      <c r="AK3" s="313"/>
      <c r="AL3" s="313"/>
      <c r="AM3" s="313" t="s">
        <v>199</v>
      </c>
      <c r="AN3" s="313"/>
      <c r="AO3" s="313"/>
      <c r="AP3" s="313" t="s">
        <v>200</v>
      </c>
      <c r="AQ3" s="313"/>
      <c r="AR3" s="314"/>
      <c r="AS3" s="313" t="s">
        <v>364</v>
      </c>
      <c r="AT3" s="313"/>
      <c r="AU3" s="314"/>
      <c r="AV3" s="313" t="s">
        <v>423</v>
      </c>
      <c r="AW3" s="313"/>
      <c r="AX3" s="314"/>
    </row>
    <row r="4" spans="1:50" ht="15.75" customHeight="1">
      <c r="A4" s="292"/>
      <c r="B4" s="2" t="s">
        <v>17</v>
      </c>
      <c r="C4" s="2" t="s">
        <v>4</v>
      </c>
      <c r="D4" s="2" t="s">
        <v>5</v>
      </c>
      <c r="E4" s="2" t="s">
        <v>17</v>
      </c>
      <c r="F4" s="2" t="s">
        <v>4</v>
      </c>
      <c r="G4" s="2" t="s">
        <v>5</v>
      </c>
      <c r="H4" s="2" t="s">
        <v>17</v>
      </c>
      <c r="I4" s="2" t="s">
        <v>4</v>
      </c>
      <c r="J4" s="3" t="s">
        <v>5</v>
      </c>
      <c r="K4" s="2" t="s">
        <v>17</v>
      </c>
      <c r="L4" s="2" t="s">
        <v>4</v>
      </c>
      <c r="M4" s="3" t="s">
        <v>5</v>
      </c>
      <c r="N4" s="2" t="s">
        <v>17</v>
      </c>
      <c r="O4" s="2" t="s">
        <v>4</v>
      </c>
      <c r="P4" s="3" t="s">
        <v>5</v>
      </c>
      <c r="Q4" s="44"/>
      <c r="R4" s="292"/>
      <c r="S4" s="2" t="s">
        <v>17</v>
      </c>
      <c r="T4" s="2" t="s">
        <v>4</v>
      </c>
      <c r="U4" s="2" t="s">
        <v>5</v>
      </c>
      <c r="V4" s="2" t="s">
        <v>17</v>
      </c>
      <c r="W4" s="2" t="s">
        <v>4</v>
      </c>
      <c r="X4" s="2" t="s">
        <v>5</v>
      </c>
      <c r="Y4" s="2" t="s">
        <v>17</v>
      </c>
      <c r="Z4" s="2" t="s">
        <v>4</v>
      </c>
      <c r="AA4" s="3" t="s">
        <v>5</v>
      </c>
      <c r="AB4" s="2" t="s">
        <v>17</v>
      </c>
      <c r="AC4" s="2" t="s">
        <v>4</v>
      </c>
      <c r="AD4" s="3" t="s">
        <v>5</v>
      </c>
      <c r="AE4" s="2" t="s">
        <v>17</v>
      </c>
      <c r="AF4" s="2" t="s">
        <v>4</v>
      </c>
      <c r="AG4" s="3" t="s">
        <v>5</v>
      </c>
      <c r="AH4" s="44"/>
      <c r="AI4" s="292"/>
      <c r="AJ4" s="2" t="s">
        <v>17</v>
      </c>
      <c r="AK4" s="2" t="s">
        <v>4</v>
      </c>
      <c r="AL4" s="2" t="s">
        <v>5</v>
      </c>
      <c r="AM4" s="2" t="s">
        <v>17</v>
      </c>
      <c r="AN4" s="2" t="s">
        <v>4</v>
      </c>
      <c r="AO4" s="2" t="s">
        <v>5</v>
      </c>
      <c r="AP4" s="2" t="s">
        <v>17</v>
      </c>
      <c r="AQ4" s="2" t="s">
        <v>4</v>
      </c>
      <c r="AR4" s="3" t="s">
        <v>5</v>
      </c>
      <c r="AS4" s="2" t="s">
        <v>17</v>
      </c>
      <c r="AT4" s="2" t="s">
        <v>4</v>
      </c>
      <c r="AU4" s="3" t="s">
        <v>5</v>
      </c>
      <c r="AV4" s="2" t="s">
        <v>17</v>
      </c>
      <c r="AW4" s="2" t="s">
        <v>4</v>
      </c>
      <c r="AX4" s="3" t="s">
        <v>5</v>
      </c>
    </row>
    <row r="5" spans="1:50" ht="15.75" customHeight="1">
      <c r="A5" s="4"/>
      <c r="B5" s="42"/>
      <c r="C5" s="43"/>
      <c r="D5" s="43"/>
      <c r="E5" s="43"/>
      <c r="F5" s="43"/>
      <c r="G5" s="43"/>
      <c r="H5" s="43"/>
      <c r="I5" s="43"/>
      <c r="J5" s="43"/>
      <c r="K5" s="44"/>
      <c r="L5" s="44"/>
      <c r="M5" s="44"/>
      <c r="N5" s="44"/>
      <c r="O5" s="44"/>
      <c r="P5" s="44"/>
      <c r="Q5" s="44"/>
      <c r="R5" s="71"/>
      <c r="S5" s="72"/>
      <c r="AB5" s="74"/>
      <c r="AC5" s="74"/>
      <c r="AD5" s="74"/>
      <c r="AE5" s="74"/>
      <c r="AF5" s="74"/>
      <c r="AG5" s="74"/>
      <c r="AH5" s="74"/>
      <c r="AI5" s="71"/>
      <c r="AJ5" s="72"/>
      <c r="AS5" s="74"/>
      <c r="AT5" s="74"/>
      <c r="AU5" s="74"/>
      <c r="AV5" s="74"/>
      <c r="AW5" s="74"/>
      <c r="AX5" s="74"/>
    </row>
    <row r="6" spans="1:50" s="62" customFormat="1" ht="15.75" customHeight="1">
      <c r="A6" s="65" t="s">
        <v>102</v>
      </c>
      <c r="B6" s="59">
        <v>60007</v>
      </c>
      <c r="C6" s="60">
        <v>28744</v>
      </c>
      <c r="D6" s="60">
        <v>31263</v>
      </c>
      <c r="E6" s="60">
        <v>52484</v>
      </c>
      <c r="F6" s="60">
        <v>24744</v>
      </c>
      <c r="G6" s="60">
        <v>27740</v>
      </c>
      <c r="H6" s="60">
        <v>49447</v>
      </c>
      <c r="I6" s="60">
        <v>23378</v>
      </c>
      <c r="J6" s="60">
        <v>26069</v>
      </c>
      <c r="K6" s="182">
        <v>46521</v>
      </c>
      <c r="L6" s="182">
        <v>22025</v>
      </c>
      <c r="M6" s="182">
        <v>24496</v>
      </c>
      <c r="N6" s="182">
        <f>SUM(N8,N15,N22,N29,N36,N43,N50,AE6,AE13,AE20,AE27,AE34,AE41,AE48,AV6,AV13,AV20,AV27,AV34,AV41,AV48,AV50)</f>
        <v>42987</v>
      </c>
      <c r="O6" s="182">
        <f>SUM(O8,O15,O22,O29,O36,O43,O50,AF6,AF13,AF20,AF27,AF34,AF41,AF48,AW6,AW13,AW20,AW27,AW34,AW41,AW48,AW50)</f>
        <v>20163</v>
      </c>
      <c r="P6" s="182">
        <f>SUM(P8,P15,P22,P29,P36,P43,P50,AG6,AG13,AG20,AG27,AG34,AG41,AG48,AX6,AX13,AX20,AX27,AX34,AX41,AX48,AX50)</f>
        <v>22824</v>
      </c>
      <c r="Q6" s="182"/>
      <c r="R6" s="65" t="s">
        <v>32</v>
      </c>
      <c r="S6" s="59">
        <v>4591</v>
      </c>
      <c r="T6" s="60">
        <v>2266</v>
      </c>
      <c r="U6" s="60">
        <v>2325</v>
      </c>
      <c r="V6" s="60">
        <v>3820</v>
      </c>
      <c r="W6" s="60">
        <v>1947</v>
      </c>
      <c r="X6" s="60">
        <v>1873</v>
      </c>
      <c r="Y6" s="60">
        <v>2708</v>
      </c>
      <c r="Z6" s="60">
        <v>1345</v>
      </c>
      <c r="AA6" s="60">
        <v>1363</v>
      </c>
      <c r="AB6" s="182">
        <v>2537</v>
      </c>
      <c r="AC6" s="182">
        <v>1282</v>
      </c>
      <c r="AD6" s="182">
        <v>1255</v>
      </c>
      <c r="AE6" s="182">
        <f>SUM(AE7:AE11)</f>
        <v>2350</v>
      </c>
      <c r="AF6" s="182">
        <f>SUM(AF7:AF11)</f>
        <v>1174</v>
      </c>
      <c r="AG6" s="182">
        <f>SUM(AG7:AG11)</f>
        <v>1176</v>
      </c>
      <c r="AH6" s="190"/>
      <c r="AI6" s="65" t="s">
        <v>39</v>
      </c>
      <c r="AJ6" s="59">
        <v>2246</v>
      </c>
      <c r="AK6" s="60">
        <v>1025</v>
      </c>
      <c r="AL6" s="60">
        <v>1221</v>
      </c>
      <c r="AM6" s="60">
        <v>2428</v>
      </c>
      <c r="AN6" s="68">
        <v>987</v>
      </c>
      <c r="AO6" s="60">
        <v>1441</v>
      </c>
      <c r="AP6" s="60">
        <v>2784</v>
      </c>
      <c r="AQ6" s="60">
        <v>1152</v>
      </c>
      <c r="AR6" s="60">
        <v>1632</v>
      </c>
      <c r="AS6" s="193">
        <v>3325</v>
      </c>
      <c r="AT6" s="193">
        <v>1454</v>
      </c>
      <c r="AU6" s="193">
        <v>1871</v>
      </c>
      <c r="AV6" s="182">
        <f>SUM(AV7:AV11)</f>
        <v>3596</v>
      </c>
      <c r="AW6" s="182">
        <f>SUM(AW7:AW11)</f>
        <v>1543</v>
      </c>
      <c r="AX6" s="182">
        <f>SUM(AX7:AX11)</f>
        <v>2053</v>
      </c>
    </row>
    <row r="7" spans="1:50" ht="15.75" customHeight="1">
      <c r="A7" s="76"/>
      <c r="B7" s="73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5">
        <v>35</v>
      </c>
      <c r="S7" s="47">
        <v>1044</v>
      </c>
      <c r="T7" s="52">
        <v>527</v>
      </c>
      <c r="U7" s="52">
        <v>517</v>
      </c>
      <c r="V7" s="52">
        <v>633</v>
      </c>
      <c r="W7" s="52">
        <v>338</v>
      </c>
      <c r="X7" s="52">
        <v>295</v>
      </c>
      <c r="Y7" s="52">
        <v>506</v>
      </c>
      <c r="Z7" s="52">
        <v>263</v>
      </c>
      <c r="AA7" s="52">
        <v>243</v>
      </c>
      <c r="AB7" s="52">
        <v>529</v>
      </c>
      <c r="AC7" s="52">
        <v>265</v>
      </c>
      <c r="AD7" s="52">
        <v>264</v>
      </c>
      <c r="AE7" s="52">
        <v>452</v>
      </c>
      <c r="AF7" s="52">
        <v>211</v>
      </c>
      <c r="AG7" s="52">
        <v>241</v>
      </c>
      <c r="AH7" s="52"/>
      <c r="AI7" s="75">
        <v>70</v>
      </c>
      <c r="AJ7" s="53">
        <v>502</v>
      </c>
      <c r="AK7" s="52">
        <v>239</v>
      </c>
      <c r="AL7" s="52">
        <v>263</v>
      </c>
      <c r="AM7" s="52">
        <v>616</v>
      </c>
      <c r="AN7" s="52">
        <v>244</v>
      </c>
      <c r="AO7" s="52">
        <v>372</v>
      </c>
      <c r="AP7" s="52">
        <v>648</v>
      </c>
      <c r="AQ7" s="52">
        <v>294</v>
      </c>
      <c r="AR7" s="52">
        <v>354</v>
      </c>
      <c r="AS7" s="189">
        <v>691</v>
      </c>
      <c r="AT7" s="189">
        <v>312</v>
      </c>
      <c r="AU7" s="189">
        <v>379</v>
      </c>
      <c r="AV7" s="189">
        <v>746</v>
      </c>
      <c r="AW7" s="189">
        <v>332</v>
      </c>
      <c r="AX7" s="189">
        <v>414</v>
      </c>
    </row>
    <row r="8" spans="1:50" s="62" customFormat="1" ht="15.75" customHeight="1">
      <c r="A8" s="65" t="s">
        <v>204</v>
      </c>
      <c r="B8" s="59">
        <v>3468</v>
      </c>
      <c r="C8" s="60">
        <v>1819</v>
      </c>
      <c r="D8" s="60">
        <v>1649</v>
      </c>
      <c r="E8" s="60">
        <v>2462</v>
      </c>
      <c r="F8" s="60">
        <v>1245</v>
      </c>
      <c r="G8" s="60">
        <v>1217</v>
      </c>
      <c r="H8" s="60">
        <v>2073</v>
      </c>
      <c r="I8" s="60">
        <v>1056</v>
      </c>
      <c r="J8" s="60">
        <v>1017</v>
      </c>
      <c r="K8" s="182">
        <v>1902</v>
      </c>
      <c r="L8" s="182">
        <v>996</v>
      </c>
      <c r="M8" s="182">
        <v>906</v>
      </c>
      <c r="N8" s="182">
        <f>SUM(N9:N13)</f>
        <v>1586</v>
      </c>
      <c r="O8" s="182">
        <f>SUM(O9:O13)</f>
        <v>825</v>
      </c>
      <c r="P8" s="182">
        <f>SUM(P9:P13)</f>
        <v>761</v>
      </c>
      <c r="Q8" s="188"/>
      <c r="R8" s="75">
        <v>36</v>
      </c>
      <c r="S8" s="47">
        <v>1004</v>
      </c>
      <c r="T8" s="52">
        <v>519</v>
      </c>
      <c r="U8" s="52">
        <v>485</v>
      </c>
      <c r="V8" s="52">
        <v>728</v>
      </c>
      <c r="W8" s="52">
        <v>386</v>
      </c>
      <c r="X8" s="52">
        <v>342</v>
      </c>
      <c r="Y8" s="52">
        <v>595</v>
      </c>
      <c r="Z8" s="52">
        <v>308</v>
      </c>
      <c r="AA8" s="52">
        <v>287</v>
      </c>
      <c r="AB8" s="52">
        <v>499</v>
      </c>
      <c r="AC8" s="52">
        <v>242</v>
      </c>
      <c r="AD8" s="52">
        <v>257</v>
      </c>
      <c r="AE8" s="52">
        <v>488</v>
      </c>
      <c r="AF8" s="52">
        <v>259</v>
      </c>
      <c r="AG8" s="52">
        <v>229</v>
      </c>
      <c r="AH8" s="52"/>
      <c r="AI8" s="75">
        <v>71</v>
      </c>
      <c r="AJ8" s="53">
        <v>449</v>
      </c>
      <c r="AK8" s="52">
        <v>211</v>
      </c>
      <c r="AL8" s="52">
        <v>238</v>
      </c>
      <c r="AM8" s="52">
        <v>460</v>
      </c>
      <c r="AN8" s="52">
        <v>191</v>
      </c>
      <c r="AO8" s="52">
        <v>269</v>
      </c>
      <c r="AP8" s="52">
        <v>599</v>
      </c>
      <c r="AQ8" s="52">
        <v>266</v>
      </c>
      <c r="AR8" s="52">
        <v>333</v>
      </c>
      <c r="AS8" s="191">
        <v>724</v>
      </c>
      <c r="AT8" s="191">
        <v>331</v>
      </c>
      <c r="AU8" s="191">
        <v>393</v>
      </c>
      <c r="AV8" s="191">
        <v>697</v>
      </c>
      <c r="AW8" s="191">
        <v>303</v>
      </c>
      <c r="AX8" s="191">
        <v>394</v>
      </c>
    </row>
    <row r="9" spans="1:50" ht="15.75" customHeight="1">
      <c r="A9" s="75">
        <v>0</v>
      </c>
      <c r="B9" s="53">
        <v>647</v>
      </c>
      <c r="C9" s="52">
        <v>350</v>
      </c>
      <c r="D9" s="52">
        <v>297</v>
      </c>
      <c r="E9" s="52">
        <v>434</v>
      </c>
      <c r="F9" s="52">
        <v>233</v>
      </c>
      <c r="G9" s="52">
        <v>201</v>
      </c>
      <c r="H9" s="52">
        <v>438</v>
      </c>
      <c r="I9" s="52">
        <v>212</v>
      </c>
      <c r="J9" s="52">
        <v>226</v>
      </c>
      <c r="K9" s="52">
        <v>388</v>
      </c>
      <c r="L9" s="52">
        <v>201</v>
      </c>
      <c r="M9" s="52">
        <v>187</v>
      </c>
      <c r="N9" s="52">
        <v>278</v>
      </c>
      <c r="O9" s="52">
        <v>152</v>
      </c>
      <c r="P9" s="52">
        <v>126</v>
      </c>
      <c r="Q9" s="52"/>
      <c r="R9" s="75">
        <v>37</v>
      </c>
      <c r="S9" s="53">
        <v>998</v>
      </c>
      <c r="T9" s="52">
        <v>485</v>
      </c>
      <c r="U9" s="52">
        <v>513</v>
      </c>
      <c r="V9" s="52">
        <v>780</v>
      </c>
      <c r="W9" s="52">
        <v>402</v>
      </c>
      <c r="X9" s="52">
        <v>378</v>
      </c>
      <c r="Y9" s="52">
        <v>529</v>
      </c>
      <c r="Z9" s="52">
        <v>236</v>
      </c>
      <c r="AA9" s="52">
        <v>293</v>
      </c>
      <c r="AB9" s="52">
        <v>497</v>
      </c>
      <c r="AC9" s="52">
        <v>253</v>
      </c>
      <c r="AD9" s="52">
        <v>244</v>
      </c>
      <c r="AE9" s="52">
        <v>501</v>
      </c>
      <c r="AF9" s="52">
        <v>254</v>
      </c>
      <c r="AG9" s="52">
        <v>247</v>
      </c>
      <c r="AH9" s="52"/>
      <c r="AI9" s="75">
        <v>72</v>
      </c>
      <c r="AJ9" s="53">
        <v>449</v>
      </c>
      <c r="AK9" s="52">
        <v>202</v>
      </c>
      <c r="AL9" s="52">
        <v>247</v>
      </c>
      <c r="AM9" s="52">
        <v>474</v>
      </c>
      <c r="AN9" s="52">
        <v>178</v>
      </c>
      <c r="AO9" s="52">
        <v>296</v>
      </c>
      <c r="AP9" s="52">
        <v>559</v>
      </c>
      <c r="AQ9" s="52">
        <v>216</v>
      </c>
      <c r="AR9" s="52">
        <v>343</v>
      </c>
      <c r="AS9" s="189">
        <v>651</v>
      </c>
      <c r="AT9" s="189">
        <v>285</v>
      </c>
      <c r="AU9" s="189">
        <v>366</v>
      </c>
      <c r="AV9" s="189">
        <v>780</v>
      </c>
      <c r="AW9" s="189">
        <v>308</v>
      </c>
      <c r="AX9" s="189">
        <v>472</v>
      </c>
    </row>
    <row r="10" spans="1:50" ht="15.75" customHeight="1">
      <c r="A10" s="75">
        <v>1</v>
      </c>
      <c r="B10" s="53">
        <v>686</v>
      </c>
      <c r="C10" s="52">
        <v>367</v>
      </c>
      <c r="D10" s="52">
        <v>319</v>
      </c>
      <c r="E10" s="52">
        <v>518</v>
      </c>
      <c r="F10" s="52">
        <v>257</v>
      </c>
      <c r="G10" s="52">
        <v>261</v>
      </c>
      <c r="H10" s="52">
        <v>390</v>
      </c>
      <c r="I10" s="52">
        <v>210</v>
      </c>
      <c r="J10" s="52">
        <v>180</v>
      </c>
      <c r="K10" s="52">
        <v>349</v>
      </c>
      <c r="L10" s="52">
        <v>176</v>
      </c>
      <c r="M10" s="52">
        <v>173</v>
      </c>
      <c r="N10" s="52">
        <v>310</v>
      </c>
      <c r="O10" s="52">
        <v>174</v>
      </c>
      <c r="P10" s="52">
        <v>136</v>
      </c>
      <c r="Q10" s="52"/>
      <c r="R10" s="75">
        <v>38</v>
      </c>
      <c r="S10" s="53">
        <v>959</v>
      </c>
      <c r="T10" s="52">
        <v>457</v>
      </c>
      <c r="U10" s="52">
        <v>502</v>
      </c>
      <c r="V10" s="52">
        <v>822</v>
      </c>
      <c r="W10" s="52">
        <v>434</v>
      </c>
      <c r="X10" s="52">
        <v>388</v>
      </c>
      <c r="Y10" s="52">
        <v>544</v>
      </c>
      <c r="Z10" s="52">
        <v>274</v>
      </c>
      <c r="AA10" s="52">
        <v>270</v>
      </c>
      <c r="AB10" s="52">
        <v>523</v>
      </c>
      <c r="AC10" s="52">
        <v>287</v>
      </c>
      <c r="AD10" s="52">
        <v>236</v>
      </c>
      <c r="AE10" s="52">
        <v>525</v>
      </c>
      <c r="AF10" s="52">
        <v>262</v>
      </c>
      <c r="AG10" s="52">
        <v>263</v>
      </c>
      <c r="AH10" s="52"/>
      <c r="AI10" s="75">
        <v>73</v>
      </c>
      <c r="AJ10" s="53">
        <v>432</v>
      </c>
      <c r="AK10" s="52">
        <v>198</v>
      </c>
      <c r="AL10" s="52">
        <v>234</v>
      </c>
      <c r="AM10" s="52">
        <v>466</v>
      </c>
      <c r="AN10" s="52">
        <v>202</v>
      </c>
      <c r="AO10" s="52">
        <v>264</v>
      </c>
      <c r="AP10" s="52">
        <v>516</v>
      </c>
      <c r="AQ10" s="52">
        <v>197</v>
      </c>
      <c r="AR10" s="52">
        <v>319</v>
      </c>
      <c r="AS10" s="189">
        <v>605</v>
      </c>
      <c r="AT10" s="189">
        <v>264</v>
      </c>
      <c r="AU10" s="189">
        <v>341</v>
      </c>
      <c r="AV10" s="189">
        <v>690</v>
      </c>
      <c r="AW10" s="189">
        <v>288</v>
      </c>
      <c r="AX10" s="189">
        <v>402</v>
      </c>
    </row>
    <row r="11" spans="1:50" ht="15.75" customHeight="1">
      <c r="A11" s="75">
        <v>2</v>
      </c>
      <c r="B11" s="53">
        <v>706</v>
      </c>
      <c r="C11" s="52">
        <v>363</v>
      </c>
      <c r="D11" s="52">
        <v>343</v>
      </c>
      <c r="E11" s="52">
        <v>493</v>
      </c>
      <c r="F11" s="52">
        <v>242</v>
      </c>
      <c r="G11" s="52">
        <v>251</v>
      </c>
      <c r="H11" s="52">
        <v>417</v>
      </c>
      <c r="I11" s="52">
        <v>210</v>
      </c>
      <c r="J11" s="52">
        <v>207</v>
      </c>
      <c r="K11" s="52">
        <v>396</v>
      </c>
      <c r="L11" s="52">
        <v>210</v>
      </c>
      <c r="M11" s="52">
        <v>186</v>
      </c>
      <c r="N11" s="52">
        <v>320</v>
      </c>
      <c r="O11" s="52">
        <v>152</v>
      </c>
      <c r="P11" s="52">
        <v>168</v>
      </c>
      <c r="Q11" s="52"/>
      <c r="R11" s="75">
        <v>39</v>
      </c>
      <c r="S11" s="53">
        <v>586</v>
      </c>
      <c r="T11" s="52">
        <v>278</v>
      </c>
      <c r="U11" s="52">
        <v>308</v>
      </c>
      <c r="V11" s="52">
        <v>857</v>
      </c>
      <c r="W11" s="52">
        <v>387</v>
      </c>
      <c r="X11" s="52">
        <v>470</v>
      </c>
      <c r="Y11" s="52">
        <v>534</v>
      </c>
      <c r="Z11" s="52">
        <v>264</v>
      </c>
      <c r="AA11" s="52">
        <v>270</v>
      </c>
      <c r="AB11" s="52">
        <v>489</v>
      </c>
      <c r="AC11" s="52">
        <v>235</v>
      </c>
      <c r="AD11" s="52">
        <v>254</v>
      </c>
      <c r="AE11" s="52">
        <v>384</v>
      </c>
      <c r="AF11" s="52">
        <v>188</v>
      </c>
      <c r="AG11" s="52">
        <v>196</v>
      </c>
      <c r="AH11" s="52"/>
      <c r="AI11" s="75">
        <v>74</v>
      </c>
      <c r="AJ11" s="53">
        <v>414</v>
      </c>
      <c r="AK11" s="52">
        <v>175</v>
      </c>
      <c r="AL11" s="52">
        <v>239</v>
      </c>
      <c r="AM11" s="52">
        <v>412</v>
      </c>
      <c r="AN11" s="52">
        <v>172</v>
      </c>
      <c r="AO11" s="52">
        <v>240</v>
      </c>
      <c r="AP11" s="52">
        <v>462</v>
      </c>
      <c r="AQ11" s="52">
        <v>179</v>
      </c>
      <c r="AR11" s="52">
        <v>283</v>
      </c>
      <c r="AS11" s="189">
        <v>654</v>
      </c>
      <c r="AT11" s="189">
        <v>262</v>
      </c>
      <c r="AU11" s="189">
        <v>392</v>
      </c>
      <c r="AV11" s="189">
        <v>683</v>
      </c>
      <c r="AW11" s="189">
        <v>312</v>
      </c>
      <c r="AX11" s="189">
        <v>371</v>
      </c>
    </row>
    <row r="12" spans="1:50" ht="15.75" customHeight="1">
      <c r="A12" s="75">
        <v>3</v>
      </c>
      <c r="B12" s="53">
        <v>718</v>
      </c>
      <c r="C12" s="52">
        <v>369</v>
      </c>
      <c r="D12" s="52">
        <v>349</v>
      </c>
      <c r="E12" s="52">
        <v>498</v>
      </c>
      <c r="F12" s="52">
        <v>242</v>
      </c>
      <c r="G12" s="52">
        <v>256</v>
      </c>
      <c r="H12" s="52">
        <v>404</v>
      </c>
      <c r="I12" s="52">
        <v>204</v>
      </c>
      <c r="J12" s="52">
        <v>200</v>
      </c>
      <c r="K12" s="52">
        <v>352</v>
      </c>
      <c r="L12" s="52">
        <v>189</v>
      </c>
      <c r="M12" s="52">
        <v>163</v>
      </c>
      <c r="N12" s="52">
        <v>321</v>
      </c>
      <c r="O12" s="52">
        <v>168</v>
      </c>
      <c r="P12" s="52">
        <v>153</v>
      </c>
      <c r="Q12" s="52"/>
      <c r="R12" s="75"/>
      <c r="S12" s="53"/>
      <c r="T12" s="52"/>
      <c r="U12" s="52"/>
      <c r="V12" s="52"/>
      <c r="W12" s="52"/>
      <c r="X12" s="52"/>
      <c r="Y12" s="52"/>
      <c r="Z12" s="52"/>
      <c r="AA12" s="52"/>
      <c r="AB12" s="74"/>
      <c r="AC12" s="74"/>
      <c r="AD12" s="74"/>
      <c r="AE12" s="74"/>
      <c r="AF12" s="74"/>
      <c r="AG12" s="74"/>
      <c r="AH12" s="74"/>
      <c r="AI12" s="75"/>
      <c r="AJ12" s="53"/>
      <c r="AK12" s="52"/>
      <c r="AL12" s="52"/>
      <c r="AM12" s="52"/>
      <c r="AN12" s="52"/>
      <c r="AO12" s="52"/>
      <c r="AP12" s="52"/>
      <c r="AQ12" s="52"/>
      <c r="AR12" s="52"/>
      <c r="AS12" s="74"/>
      <c r="AT12" s="74"/>
      <c r="AU12" s="74"/>
      <c r="AV12" s="74"/>
      <c r="AW12" s="74"/>
      <c r="AX12" s="74"/>
    </row>
    <row r="13" spans="1:50" ht="15.75" customHeight="1">
      <c r="A13" s="75">
        <v>4</v>
      </c>
      <c r="B13" s="53">
        <v>711</v>
      </c>
      <c r="C13" s="52">
        <v>370</v>
      </c>
      <c r="D13" s="52">
        <v>341</v>
      </c>
      <c r="E13" s="52">
        <v>519</v>
      </c>
      <c r="F13" s="52">
        <v>271</v>
      </c>
      <c r="G13" s="52">
        <v>248</v>
      </c>
      <c r="H13" s="52">
        <v>424</v>
      </c>
      <c r="I13" s="52">
        <v>220</v>
      </c>
      <c r="J13" s="52">
        <v>204</v>
      </c>
      <c r="K13" s="52">
        <v>417</v>
      </c>
      <c r="L13" s="52">
        <v>220</v>
      </c>
      <c r="M13" s="52">
        <v>197</v>
      </c>
      <c r="N13" s="52">
        <v>357</v>
      </c>
      <c r="O13" s="52">
        <v>179</v>
      </c>
      <c r="P13" s="52">
        <v>178</v>
      </c>
      <c r="Q13" s="52"/>
      <c r="R13" s="65" t="s">
        <v>33</v>
      </c>
      <c r="S13" s="59">
        <v>4400</v>
      </c>
      <c r="T13" s="60">
        <v>2120</v>
      </c>
      <c r="U13" s="60">
        <v>2280</v>
      </c>
      <c r="V13" s="60">
        <v>4006</v>
      </c>
      <c r="W13" s="60">
        <v>1979</v>
      </c>
      <c r="X13" s="60">
        <v>2027</v>
      </c>
      <c r="Y13" s="60">
        <v>3641</v>
      </c>
      <c r="Z13" s="60">
        <v>1872</v>
      </c>
      <c r="AA13" s="60">
        <v>1769</v>
      </c>
      <c r="AB13" s="182">
        <v>2555</v>
      </c>
      <c r="AC13" s="182">
        <v>1284</v>
      </c>
      <c r="AD13" s="182">
        <v>1271</v>
      </c>
      <c r="AE13" s="182">
        <f>SUM(AE14:AE18)</f>
        <v>2370</v>
      </c>
      <c r="AF13" s="182">
        <f>SUM(AF14:AF18)</f>
        <v>1205</v>
      </c>
      <c r="AG13" s="182">
        <f>SUM(AG14:AG18)</f>
        <v>1165</v>
      </c>
      <c r="AH13" s="190"/>
      <c r="AI13" s="65" t="s">
        <v>40</v>
      </c>
      <c r="AJ13" s="59">
        <v>1439</v>
      </c>
      <c r="AK13" s="68">
        <v>615</v>
      </c>
      <c r="AL13" s="68">
        <v>824</v>
      </c>
      <c r="AM13" s="60">
        <v>1798</v>
      </c>
      <c r="AN13" s="68">
        <v>770</v>
      </c>
      <c r="AO13" s="60">
        <v>1028</v>
      </c>
      <c r="AP13" s="60">
        <v>2051</v>
      </c>
      <c r="AQ13" s="68">
        <v>791</v>
      </c>
      <c r="AR13" s="60">
        <v>1260</v>
      </c>
      <c r="AS13" s="193">
        <v>2378</v>
      </c>
      <c r="AT13" s="193">
        <v>926</v>
      </c>
      <c r="AU13" s="193">
        <v>1452</v>
      </c>
      <c r="AV13" s="182">
        <f>SUM(AV14:AV18)</f>
        <v>2871</v>
      </c>
      <c r="AW13" s="182">
        <f>SUM(AW14:AW18)</f>
        <v>1195</v>
      </c>
      <c r="AX13" s="182">
        <f>SUM(AX14:AX18)</f>
        <v>1676</v>
      </c>
    </row>
    <row r="14" spans="1:50" ht="15.75" customHeight="1">
      <c r="A14" s="75"/>
      <c r="B14" s="53"/>
      <c r="C14" s="52"/>
      <c r="D14" s="52"/>
      <c r="E14" s="52"/>
      <c r="F14" s="52"/>
      <c r="G14" s="52"/>
      <c r="H14" s="52"/>
      <c r="I14" s="52"/>
      <c r="J14" s="52"/>
      <c r="K14" s="74"/>
      <c r="L14" s="74"/>
      <c r="M14" s="74"/>
      <c r="N14" s="74"/>
      <c r="O14" s="74"/>
      <c r="P14" s="74"/>
      <c r="Q14" s="74"/>
      <c r="R14" s="75">
        <v>40</v>
      </c>
      <c r="S14" s="53">
        <v>683</v>
      </c>
      <c r="T14" s="52">
        <v>318</v>
      </c>
      <c r="U14" s="52">
        <v>365</v>
      </c>
      <c r="V14" s="52">
        <v>898</v>
      </c>
      <c r="W14" s="52">
        <v>441</v>
      </c>
      <c r="X14" s="52">
        <v>457</v>
      </c>
      <c r="Y14" s="52">
        <v>604</v>
      </c>
      <c r="Z14" s="52">
        <v>327</v>
      </c>
      <c r="AA14" s="52">
        <v>277</v>
      </c>
      <c r="AB14" s="52">
        <v>478</v>
      </c>
      <c r="AC14" s="52">
        <v>255</v>
      </c>
      <c r="AD14" s="52">
        <v>223</v>
      </c>
      <c r="AE14" s="52">
        <v>506</v>
      </c>
      <c r="AF14" s="52">
        <v>249</v>
      </c>
      <c r="AG14" s="52">
        <v>257</v>
      </c>
      <c r="AH14" s="79"/>
      <c r="AI14" s="75">
        <v>75</v>
      </c>
      <c r="AJ14" s="53">
        <v>363</v>
      </c>
      <c r="AK14" s="52">
        <v>163</v>
      </c>
      <c r="AL14" s="52">
        <v>200</v>
      </c>
      <c r="AM14" s="52">
        <v>423</v>
      </c>
      <c r="AN14" s="52">
        <v>190</v>
      </c>
      <c r="AO14" s="52">
        <v>233</v>
      </c>
      <c r="AP14" s="52">
        <v>531</v>
      </c>
      <c r="AQ14" s="52">
        <v>203</v>
      </c>
      <c r="AR14" s="52">
        <v>328</v>
      </c>
      <c r="AS14" s="189">
        <v>573</v>
      </c>
      <c r="AT14" s="189">
        <v>247</v>
      </c>
      <c r="AU14" s="189">
        <v>326</v>
      </c>
      <c r="AV14" s="189">
        <v>605</v>
      </c>
      <c r="AW14" s="189">
        <v>260</v>
      </c>
      <c r="AX14" s="189">
        <v>345</v>
      </c>
    </row>
    <row r="15" spans="1:50" s="62" customFormat="1" ht="15.75" customHeight="1">
      <c r="A15" s="65" t="s">
        <v>26</v>
      </c>
      <c r="B15" s="59">
        <v>4119</v>
      </c>
      <c r="C15" s="60">
        <v>2033</v>
      </c>
      <c r="D15" s="60">
        <v>2086</v>
      </c>
      <c r="E15" s="60">
        <v>3050</v>
      </c>
      <c r="F15" s="60">
        <v>1604</v>
      </c>
      <c r="G15" s="60">
        <v>1446</v>
      </c>
      <c r="H15" s="60">
        <v>2370</v>
      </c>
      <c r="I15" s="60">
        <v>1193</v>
      </c>
      <c r="J15" s="60">
        <v>1177</v>
      </c>
      <c r="K15" s="182">
        <v>1976</v>
      </c>
      <c r="L15" s="182">
        <v>1037</v>
      </c>
      <c r="M15" s="182">
        <v>939</v>
      </c>
      <c r="N15" s="182">
        <f>SUM(N16:N20)</f>
        <v>1789</v>
      </c>
      <c r="O15" s="182">
        <f>SUM(O16:O20)</f>
        <v>932</v>
      </c>
      <c r="P15" s="182">
        <f>SUM(P16:P20)</f>
        <v>857</v>
      </c>
      <c r="Q15" s="188"/>
      <c r="R15" s="75">
        <v>41</v>
      </c>
      <c r="S15" s="53">
        <v>954</v>
      </c>
      <c r="T15" s="52">
        <v>448</v>
      </c>
      <c r="U15" s="52">
        <v>506</v>
      </c>
      <c r="V15" s="52">
        <v>889</v>
      </c>
      <c r="W15" s="52">
        <v>464</v>
      </c>
      <c r="X15" s="52">
        <v>425</v>
      </c>
      <c r="Y15" s="52">
        <v>678</v>
      </c>
      <c r="Z15" s="52">
        <v>361</v>
      </c>
      <c r="AA15" s="52">
        <v>317</v>
      </c>
      <c r="AB15" s="52">
        <v>555</v>
      </c>
      <c r="AC15" s="52">
        <v>288</v>
      </c>
      <c r="AD15" s="52">
        <v>267</v>
      </c>
      <c r="AE15" s="52">
        <v>474</v>
      </c>
      <c r="AF15" s="52">
        <v>245</v>
      </c>
      <c r="AG15" s="52">
        <v>229</v>
      </c>
      <c r="AH15" s="52"/>
      <c r="AI15" s="75">
        <v>76</v>
      </c>
      <c r="AJ15" s="53">
        <v>338</v>
      </c>
      <c r="AK15" s="52">
        <v>155</v>
      </c>
      <c r="AL15" s="52">
        <v>183</v>
      </c>
      <c r="AM15" s="52">
        <v>363</v>
      </c>
      <c r="AN15" s="52">
        <v>157</v>
      </c>
      <c r="AO15" s="52">
        <v>206</v>
      </c>
      <c r="AP15" s="52">
        <v>388</v>
      </c>
      <c r="AQ15" s="52">
        <v>149</v>
      </c>
      <c r="AR15" s="52">
        <v>239</v>
      </c>
      <c r="AS15" s="192">
        <v>502</v>
      </c>
      <c r="AT15" s="192">
        <v>213</v>
      </c>
      <c r="AU15" s="192">
        <v>289</v>
      </c>
      <c r="AV15" s="192">
        <v>615</v>
      </c>
      <c r="AW15" s="192">
        <v>270</v>
      </c>
      <c r="AX15" s="192">
        <v>345</v>
      </c>
    </row>
    <row r="16" spans="1:50" ht="15.75" customHeight="1">
      <c r="A16" s="75">
        <v>5</v>
      </c>
      <c r="B16" s="53">
        <v>763</v>
      </c>
      <c r="C16" s="52">
        <v>378</v>
      </c>
      <c r="D16" s="52">
        <v>385</v>
      </c>
      <c r="E16" s="52">
        <v>587</v>
      </c>
      <c r="F16" s="52">
        <v>313</v>
      </c>
      <c r="G16" s="52">
        <v>274</v>
      </c>
      <c r="H16" s="52">
        <v>439</v>
      </c>
      <c r="I16" s="52">
        <v>227</v>
      </c>
      <c r="J16" s="52">
        <v>212</v>
      </c>
      <c r="K16" s="52">
        <v>414</v>
      </c>
      <c r="L16" s="52">
        <v>203</v>
      </c>
      <c r="M16" s="52">
        <v>211</v>
      </c>
      <c r="N16" s="52">
        <v>352</v>
      </c>
      <c r="O16" s="52">
        <v>182</v>
      </c>
      <c r="P16" s="52">
        <v>170</v>
      </c>
      <c r="Q16" s="52"/>
      <c r="R16" s="75">
        <v>42</v>
      </c>
      <c r="S16" s="53">
        <v>897</v>
      </c>
      <c r="T16" s="52">
        <v>481</v>
      </c>
      <c r="U16" s="52">
        <v>416</v>
      </c>
      <c r="V16" s="52">
        <v>864</v>
      </c>
      <c r="W16" s="52">
        <v>427</v>
      </c>
      <c r="X16" s="52">
        <v>437</v>
      </c>
      <c r="Y16" s="52">
        <v>761</v>
      </c>
      <c r="Z16" s="52">
        <v>402</v>
      </c>
      <c r="AA16" s="52">
        <v>359</v>
      </c>
      <c r="AB16" s="52">
        <v>505</v>
      </c>
      <c r="AC16" s="52">
        <v>233</v>
      </c>
      <c r="AD16" s="52">
        <v>272</v>
      </c>
      <c r="AE16" s="52">
        <v>464</v>
      </c>
      <c r="AF16" s="52">
        <v>241</v>
      </c>
      <c r="AG16" s="52">
        <v>223</v>
      </c>
      <c r="AH16" s="52"/>
      <c r="AI16" s="75">
        <v>77</v>
      </c>
      <c r="AJ16" s="53">
        <v>271</v>
      </c>
      <c r="AK16" s="52">
        <v>106</v>
      </c>
      <c r="AL16" s="52">
        <v>165</v>
      </c>
      <c r="AM16" s="52">
        <v>363</v>
      </c>
      <c r="AN16" s="52">
        <v>155</v>
      </c>
      <c r="AO16" s="52">
        <v>208</v>
      </c>
      <c r="AP16" s="52">
        <v>391</v>
      </c>
      <c r="AQ16" s="52">
        <v>139</v>
      </c>
      <c r="AR16" s="52">
        <v>252</v>
      </c>
      <c r="AS16" s="189">
        <v>493</v>
      </c>
      <c r="AT16" s="189">
        <v>176</v>
      </c>
      <c r="AU16" s="189">
        <v>317</v>
      </c>
      <c r="AV16" s="189">
        <v>568</v>
      </c>
      <c r="AW16" s="189">
        <v>232</v>
      </c>
      <c r="AX16" s="189">
        <v>336</v>
      </c>
    </row>
    <row r="17" spans="1:50" ht="15.75" customHeight="1">
      <c r="A17" s="75">
        <v>6</v>
      </c>
      <c r="B17" s="53">
        <v>818</v>
      </c>
      <c r="C17" s="52">
        <v>411</v>
      </c>
      <c r="D17" s="52">
        <v>407</v>
      </c>
      <c r="E17" s="52">
        <v>589</v>
      </c>
      <c r="F17" s="52">
        <v>318</v>
      </c>
      <c r="G17" s="52">
        <v>271</v>
      </c>
      <c r="H17" s="52">
        <v>493</v>
      </c>
      <c r="I17" s="52">
        <v>244</v>
      </c>
      <c r="J17" s="52">
        <v>249</v>
      </c>
      <c r="K17" s="52">
        <v>368</v>
      </c>
      <c r="L17" s="52">
        <v>202</v>
      </c>
      <c r="M17" s="52">
        <v>166</v>
      </c>
      <c r="N17" s="52">
        <v>343</v>
      </c>
      <c r="O17" s="52">
        <v>178</v>
      </c>
      <c r="P17" s="52">
        <v>165</v>
      </c>
      <c r="Q17" s="52"/>
      <c r="R17" s="75">
        <v>43</v>
      </c>
      <c r="S17" s="53">
        <v>918</v>
      </c>
      <c r="T17" s="52">
        <v>427</v>
      </c>
      <c r="U17" s="52">
        <v>491</v>
      </c>
      <c r="V17" s="52">
        <v>850</v>
      </c>
      <c r="W17" s="52">
        <v>410</v>
      </c>
      <c r="X17" s="52">
        <v>440</v>
      </c>
      <c r="Y17" s="52">
        <v>779</v>
      </c>
      <c r="Z17" s="52">
        <v>405</v>
      </c>
      <c r="AA17" s="52">
        <v>374</v>
      </c>
      <c r="AB17" s="52">
        <v>506</v>
      </c>
      <c r="AC17" s="52">
        <v>255</v>
      </c>
      <c r="AD17" s="52">
        <v>251</v>
      </c>
      <c r="AE17" s="52">
        <v>465</v>
      </c>
      <c r="AF17" s="52">
        <v>253</v>
      </c>
      <c r="AG17" s="52">
        <v>212</v>
      </c>
      <c r="AH17" s="52"/>
      <c r="AI17" s="75">
        <v>78</v>
      </c>
      <c r="AJ17" s="53">
        <v>256</v>
      </c>
      <c r="AK17" s="52">
        <v>99</v>
      </c>
      <c r="AL17" s="52">
        <v>157</v>
      </c>
      <c r="AM17" s="52">
        <v>330</v>
      </c>
      <c r="AN17" s="52">
        <v>143</v>
      </c>
      <c r="AO17" s="52">
        <v>187</v>
      </c>
      <c r="AP17" s="52">
        <v>394</v>
      </c>
      <c r="AQ17" s="52">
        <v>166</v>
      </c>
      <c r="AR17" s="52">
        <v>228</v>
      </c>
      <c r="AS17" s="189">
        <v>422</v>
      </c>
      <c r="AT17" s="189">
        <v>148</v>
      </c>
      <c r="AU17" s="189">
        <v>274</v>
      </c>
      <c r="AV17" s="189">
        <v>523</v>
      </c>
      <c r="AW17" s="189">
        <v>215</v>
      </c>
      <c r="AX17" s="189">
        <v>308</v>
      </c>
    </row>
    <row r="18" spans="1:50" ht="15.75" customHeight="1">
      <c r="A18" s="75">
        <v>7</v>
      </c>
      <c r="B18" s="53">
        <v>836</v>
      </c>
      <c r="C18" s="52">
        <v>405</v>
      </c>
      <c r="D18" s="52">
        <v>431</v>
      </c>
      <c r="E18" s="52">
        <v>618</v>
      </c>
      <c r="F18" s="52">
        <v>335</v>
      </c>
      <c r="G18" s="52">
        <v>283</v>
      </c>
      <c r="H18" s="52">
        <v>477</v>
      </c>
      <c r="I18" s="52">
        <v>241</v>
      </c>
      <c r="J18" s="52">
        <v>236</v>
      </c>
      <c r="K18" s="52">
        <v>410</v>
      </c>
      <c r="L18" s="52">
        <v>208</v>
      </c>
      <c r="M18" s="52">
        <v>202</v>
      </c>
      <c r="N18" s="52">
        <v>377</v>
      </c>
      <c r="O18" s="52">
        <v>198</v>
      </c>
      <c r="P18" s="52">
        <v>179</v>
      </c>
      <c r="Q18" s="52"/>
      <c r="R18" s="75">
        <v>44</v>
      </c>
      <c r="S18" s="53">
        <v>948</v>
      </c>
      <c r="T18" s="52">
        <v>446</v>
      </c>
      <c r="U18" s="52">
        <v>502</v>
      </c>
      <c r="V18" s="52">
        <v>505</v>
      </c>
      <c r="W18" s="52">
        <v>237</v>
      </c>
      <c r="X18" s="52">
        <v>268</v>
      </c>
      <c r="Y18" s="52">
        <v>819</v>
      </c>
      <c r="Z18" s="52">
        <v>377</v>
      </c>
      <c r="AA18" s="52">
        <v>442</v>
      </c>
      <c r="AB18" s="52">
        <v>511</v>
      </c>
      <c r="AC18" s="52">
        <v>253</v>
      </c>
      <c r="AD18" s="52">
        <v>258</v>
      </c>
      <c r="AE18" s="52">
        <v>461</v>
      </c>
      <c r="AF18" s="52">
        <v>217</v>
      </c>
      <c r="AG18" s="52">
        <v>244</v>
      </c>
      <c r="AH18" s="52"/>
      <c r="AI18" s="75">
        <v>79</v>
      </c>
      <c r="AJ18" s="53">
        <v>211</v>
      </c>
      <c r="AK18" s="52">
        <v>92</v>
      </c>
      <c r="AL18" s="52">
        <v>119</v>
      </c>
      <c r="AM18" s="52">
        <v>319</v>
      </c>
      <c r="AN18" s="52">
        <v>125</v>
      </c>
      <c r="AO18" s="52">
        <v>194</v>
      </c>
      <c r="AP18" s="52">
        <v>347</v>
      </c>
      <c r="AQ18" s="52">
        <v>134</v>
      </c>
      <c r="AR18" s="52">
        <v>213</v>
      </c>
      <c r="AS18" s="189">
        <v>388</v>
      </c>
      <c r="AT18" s="189">
        <v>142</v>
      </c>
      <c r="AU18" s="189">
        <v>246</v>
      </c>
      <c r="AV18" s="189">
        <v>560</v>
      </c>
      <c r="AW18" s="189">
        <v>218</v>
      </c>
      <c r="AX18" s="189">
        <v>342</v>
      </c>
    </row>
    <row r="19" spans="1:50" ht="15.75" customHeight="1">
      <c r="A19" s="75">
        <v>8</v>
      </c>
      <c r="B19" s="53">
        <v>830</v>
      </c>
      <c r="C19" s="52">
        <v>420</v>
      </c>
      <c r="D19" s="52">
        <v>410</v>
      </c>
      <c r="E19" s="52">
        <v>627</v>
      </c>
      <c r="F19" s="52">
        <v>314</v>
      </c>
      <c r="G19" s="52">
        <v>313</v>
      </c>
      <c r="H19" s="52">
        <v>466</v>
      </c>
      <c r="I19" s="52">
        <v>233</v>
      </c>
      <c r="J19" s="52">
        <v>233</v>
      </c>
      <c r="K19" s="52">
        <v>393</v>
      </c>
      <c r="L19" s="52">
        <v>204</v>
      </c>
      <c r="M19" s="52">
        <v>189</v>
      </c>
      <c r="N19" s="52">
        <v>322</v>
      </c>
      <c r="O19" s="52">
        <v>174</v>
      </c>
      <c r="P19" s="52">
        <v>148</v>
      </c>
      <c r="Q19" s="52"/>
      <c r="R19" s="75"/>
      <c r="S19" s="53"/>
      <c r="T19" s="52"/>
      <c r="U19" s="52"/>
      <c r="V19" s="52"/>
      <c r="W19" s="52"/>
      <c r="X19" s="52"/>
      <c r="Y19" s="52"/>
      <c r="Z19" s="52"/>
      <c r="AA19" s="52"/>
      <c r="AB19" s="74"/>
      <c r="AC19" s="74"/>
      <c r="AD19" s="74"/>
      <c r="AE19" s="74"/>
      <c r="AF19" s="74"/>
      <c r="AG19" s="74"/>
      <c r="AH19" s="74"/>
      <c r="AI19" s="75"/>
      <c r="AJ19" s="53"/>
      <c r="AK19" s="52"/>
      <c r="AL19" s="52"/>
      <c r="AM19" s="52"/>
      <c r="AN19" s="52"/>
      <c r="AO19" s="52"/>
      <c r="AP19" s="52"/>
      <c r="AQ19" s="52"/>
      <c r="AR19" s="52"/>
      <c r="AS19" s="74"/>
      <c r="AT19" s="74"/>
      <c r="AU19" s="74"/>
      <c r="AV19" s="74"/>
      <c r="AW19" s="74"/>
      <c r="AX19" s="74"/>
    </row>
    <row r="20" spans="1:50" ht="15.75" customHeight="1">
      <c r="A20" s="75">
        <v>9</v>
      </c>
      <c r="B20" s="53">
        <v>872</v>
      </c>
      <c r="C20" s="52">
        <v>419</v>
      </c>
      <c r="D20" s="52">
        <v>453</v>
      </c>
      <c r="E20" s="52">
        <v>629</v>
      </c>
      <c r="F20" s="52">
        <v>324</v>
      </c>
      <c r="G20" s="52">
        <v>305</v>
      </c>
      <c r="H20" s="52">
        <v>495</v>
      </c>
      <c r="I20" s="52">
        <v>248</v>
      </c>
      <c r="J20" s="52">
        <v>247</v>
      </c>
      <c r="K20" s="52">
        <v>391</v>
      </c>
      <c r="L20" s="52">
        <v>220</v>
      </c>
      <c r="M20" s="52">
        <v>171</v>
      </c>
      <c r="N20" s="52">
        <v>395</v>
      </c>
      <c r="O20" s="52">
        <v>200</v>
      </c>
      <c r="P20" s="52">
        <v>195</v>
      </c>
      <c r="Q20" s="52"/>
      <c r="R20" s="65" t="s">
        <v>34</v>
      </c>
      <c r="S20" s="59">
        <v>4697</v>
      </c>
      <c r="T20" s="60">
        <v>2256</v>
      </c>
      <c r="U20" s="60">
        <v>2441</v>
      </c>
      <c r="V20" s="60">
        <v>3928</v>
      </c>
      <c r="W20" s="60">
        <v>1844</v>
      </c>
      <c r="X20" s="60">
        <v>2084</v>
      </c>
      <c r="Y20" s="60">
        <v>3838</v>
      </c>
      <c r="Z20" s="60">
        <v>1902</v>
      </c>
      <c r="AA20" s="60">
        <v>1936</v>
      </c>
      <c r="AB20" s="182">
        <v>3519</v>
      </c>
      <c r="AC20" s="182">
        <v>1800</v>
      </c>
      <c r="AD20" s="182">
        <v>1719</v>
      </c>
      <c r="AE20" s="182">
        <f>SUM(AE21:AE25)</f>
        <v>2500</v>
      </c>
      <c r="AF20" s="182">
        <f>SUM(AF21:AF25)</f>
        <v>1260</v>
      </c>
      <c r="AG20" s="182">
        <f>SUM(AG21:AG25)</f>
        <v>1240</v>
      </c>
      <c r="AH20" s="190"/>
      <c r="AI20" s="65" t="s">
        <v>41</v>
      </c>
      <c r="AJ20" s="86">
        <v>708</v>
      </c>
      <c r="AK20" s="68">
        <v>302</v>
      </c>
      <c r="AL20" s="68">
        <v>406</v>
      </c>
      <c r="AM20" s="68">
        <v>947</v>
      </c>
      <c r="AN20" s="68">
        <v>358</v>
      </c>
      <c r="AO20" s="68">
        <v>589</v>
      </c>
      <c r="AP20" s="60">
        <v>1285</v>
      </c>
      <c r="AQ20" s="68">
        <v>478</v>
      </c>
      <c r="AR20" s="68">
        <v>807</v>
      </c>
      <c r="AS20" s="182">
        <v>1536</v>
      </c>
      <c r="AT20" s="182">
        <v>534</v>
      </c>
      <c r="AU20" s="182">
        <v>1002</v>
      </c>
      <c r="AV20" s="182">
        <f>SUM(AV21:AV25)</f>
        <v>1854</v>
      </c>
      <c r="AW20" s="182">
        <f>SUM(AW21:AW25)</f>
        <v>648</v>
      </c>
      <c r="AX20" s="182">
        <f>SUM(AX21:AX25)</f>
        <v>1206</v>
      </c>
    </row>
    <row r="21" spans="1:50" ht="15.75" customHeight="1">
      <c r="A21" s="75"/>
      <c r="B21" s="53"/>
      <c r="C21" s="52"/>
      <c r="D21" s="52"/>
      <c r="E21" s="52"/>
      <c r="F21" s="52"/>
      <c r="G21" s="52"/>
      <c r="H21" s="52"/>
      <c r="I21" s="52"/>
      <c r="J21" s="52"/>
      <c r="K21" s="74"/>
      <c r="L21" s="74"/>
      <c r="M21" s="74"/>
      <c r="N21" s="74"/>
      <c r="O21" s="74"/>
      <c r="P21" s="74"/>
      <c r="Q21" s="74"/>
      <c r="R21" s="75">
        <v>45</v>
      </c>
      <c r="S21" s="53">
        <v>894</v>
      </c>
      <c r="T21" s="52">
        <v>438</v>
      </c>
      <c r="U21" s="52">
        <v>456</v>
      </c>
      <c r="V21" s="52">
        <v>604</v>
      </c>
      <c r="W21" s="52">
        <v>265</v>
      </c>
      <c r="X21" s="52">
        <v>339</v>
      </c>
      <c r="Y21" s="52">
        <v>858</v>
      </c>
      <c r="Z21" s="52">
        <v>423</v>
      </c>
      <c r="AA21" s="52">
        <v>435</v>
      </c>
      <c r="AB21" s="52">
        <v>583</v>
      </c>
      <c r="AC21" s="52">
        <v>314</v>
      </c>
      <c r="AD21" s="52">
        <v>269</v>
      </c>
      <c r="AE21" s="52">
        <v>446</v>
      </c>
      <c r="AF21" s="52">
        <v>231</v>
      </c>
      <c r="AG21" s="52">
        <v>215</v>
      </c>
      <c r="AH21" s="52"/>
      <c r="AI21" s="75">
        <v>80</v>
      </c>
      <c r="AJ21" s="53">
        <v>161</v>
      </c>
      <c r="AK21" s="52">
        <v>68</v>
      </c>
      <c r="AL21" s="52">
        <v>93</v>
      </c>
      <c r="AM21" s="52">
        <v>254</v>
      </c>
      <c r="AN21" s="52">
        <v>107</v>
      </c>
      <c r="AO21" s="52">
        <v>147</v>
      </c>
      <c r="AP21" s="52">
        <v>316</v>
      </c>
      <c r="AQ21" s="52">
        <v>124</v>
      </c>
      <c r="AR21" s="52">
        <v>192</v>
      </c>
      <c r="AS21" s="189">
        <v>421</v>
      </c>
      <c r="AT21" s="189">
        <v>151</v>
      </c>
      <c r="AU21" s="189">
        <v>270</v>
      </c>
      <c r="AV21" s="189">
        <v>454</v>
      </c>
      <c r="AW21" s="189">
        <v>169</v>
      </c>
      <c r="AX21" s="189">
        <v>285</v>
      </c>
    </row>
    <row r="22" spans="1:50" s="62" customFormat="1" ht="15.75" customHeight="1">
      <c r="A22" s="65" t="s">
        <v>27</v>
      </c>
      <c r="B22" s="59">
        <v>4703</v>
      </c>
      <c r="C22" s="60">
        <v>2393</v>
      </c>
      <c r="D22" s="60">
        <v>2310</v>
      </c>
      <c r="E22" s="60">
        <v>3573</v>
      </c>
      <c r="F22" s="60">
        <v>1778</v>
      </c>
      <c r="G22" s="60">
        <v>1795</v>
      </c>
      <c r="H22" s="60">
        <v>2855</v>
      </c>
      <c r="I22" s="60">
        <v>1498</v>
      </c>
      <c r="J22" s="60">
        <v>1357</v>
      </c>
      <c r="K22" s="182">
        <v>2233</v>
      </c>
      <c r="L22" s="182">
        <v>1144</v>
      </c>
      <c r="M22" s="182">
        <v>1089</v>
      </c>
      <c r="N22" s="182">
        <f>SUM(N23:N27)</f>
        <v>1854</v>
      </c>
      <c r="O22" s="182">
        <f>SUM(O23:O27)</f>
        <v>963</v>
      </c>
      <c r="P22" s="182">
        <f>SUM(P23:P27)</f>
        <v>891</v>
      </c>
      <c r="Q22" s="188"/>
      <c r="R22" s="75">
        <v>46</v>
      </c>
      <c r="S22" s="53">
        <v>863</v>
      </c>
      <c r="T22" s="52">
        <v>398</v>
      </c>
      <c r="U22" s="52">
        <v>465</v>
      </c>
      <c r="V22" s="52">
        <v>830</v>
      </c>
      <c r="W22" s="52">
        <v>374</v>
      </c>
      <c r="X22" s="52">
        <v>456</v>
      </c>
      <c r="Y22" s="52">
        <v>830</v>
      </c>
      <c r="Z22" s="52">
        <v>429</v>
      </c>
      <c r="AA22" s="52">
        <v>401</v>
      </c>
      <c r="AB22" s="52">
        <v>655</v>
      </c>
      <c r="AC22" s="52">
        <v>347</v>
      </c>
      <c r="AD22" s="52">
        <v>308</v>
      </c>
      <c r="AE22" s="52">
        <v>555</v>
      </c>
      <c r="AF22" s="52">
        <v>293</v>
      </c>
      <c r="AG22" s="52">
        <v>262</v>
      </c>
      <c r="AH22" s="52"/>
      <c r="AI22" s="75">
        <v>81</v>
      </c>
      <c r="AJ22" s="53">
        <v>155</v>
      </c>
      <c r="AK22" s="52">
        <v>65</v>
      </c>
      <c r="AL22" s="52">
        <v>90</v>
      </c>
      <c r="AM22" s="52">
        <v>224</v>
      </c>
      <c r="AN22" s="52">
        <v>93</v>
      </c>
      <c r="AO22" s="52">
        <v>131</v>
      </c>
      <c r="AP22" s="52">
        <v>267</v>
      </c>
      <c r="AQ22" s="52">
        <v>95</v>
      </c>
      <c r="AR22" s="52">
        <v>172</v>
      </c>
      <c r="AS22" s="192">
        <v>284</v>
      </c>
      <c r="AT22" s="192">
        <v>103</v>
      </c>
      <c r="AU22" s="192">
        <v>181</v>
      </c>
      <c r="AV22" s="192">
        <v>406</v>
      </c>
      <c r="AW22" s="192">
        <v>153</v>
      </c>
      <c r="AX22" s="192">
        <v>253</v>
      </c>
    </row>
    <row r="23" spans="1:50" ht="15.75" customHeight="1">
      <c r="A23" s="75">
        <v>10</v>
      </c>
      <c r="B23" s="53">
        <v>938</v>
      </c>
      <c r="C23" s="52">
        <v>475</v>
      </c>
      <c r="D23" s="52">
        <v>463</v>
      </c>
      <c r="E23" s="52">
        <v>652</v>
      </c>
      <c r="F23" s="52">
        <v>320</v>
      </c>
      <c r="G23" s="52">
        <v>332</v>
      </c>
      <c r="H23" s="52">
        <v>539</v>
      </c>
      <c r="I23" s="52">
        <v>289</v>
      </c>
      <c r="J23" s="52">
        <v>250</v>
      </c>
      <c r="K23" s="52">
        <v>415</v>
      </c>
      <c r="L23" s="52">
        <v>218</v>
      </c>
      <c r="M23" s="52">
        <v>197</v>
      </c>
      <c r="N23" s="52">
        <v>367</v>
      </c>
      <c r="O23" s="52">
        <v>179</v>
      </c>
      <c r="P23" s="52">
        <v>188</v>
      </c>
      <c r="Q23" s="52"/>
      <c r="R23" s="75">
        <v>47</v>
      </c>
      <c r="S23" s="53">
        <v>954</v>
      </c>
      <c r="T23" s="52">
        <v>459</v>
      </c>
      <c r="U23" s="52">
        <v>495</v>
      </c>
      <c r="V23" s="52">
        <v>816</v>
      </c>
      <c r="W23" s="52">
        <v>427</v>
      </c>
      <c r="X23" s="52">
        <v>389</v>
      </c>
      <c r="Y23" s="52">
        <v>828</v>
      </c>
      <c r="Z23" s="52">
        <v>406</v>
      </c>
      <c r="AA23" s="52">
        <v>422</v>
      </c>
      <c r="AB23" s="52">
        <v>717</v>
      </c>
      <c r="AC23" s="52">
        <v>370</v>
      </c>
      <c r="AD23" s="52">
        <v>347</v>
      </c>
      <c r="AE23" s="52">
        <v>505</v>
      </c>
      <c r="AF23" s="52">
        <v>241</v>
      </c>
      <c r="AG23" s="52">
        <v>264</v>
      </c>
      <c r="AH23" s="52"/>
      <c r="AI23" s="75">
        <v>82</v>
      </c>
      <c r="AJ23" s="53">
        <v>165</v>
      </c>
      <c r="AK23" s="52">
        <v>63</v>
      </c>
      <c r="AL23" s="52">
        <v>102</v>
      </c>
      <c r="AM23" s="52">
        <v>198</v>
      </c>
      <c r="AN23" s="52">
        <v>64</v>
      </c>
      <c r="AO23" s="52">
        <v>134</v>
      </c>
      <c r="AP23" s="52">
        <v>258</v>
      </c>
      <c r="AQ23" s="52">
        <v>94</v>
      </c>
      <c r="AR23" s="52">
        <v>164</v>
      </c>
      <c r="AS23" s="189">
        <v>301</v>
      </c>
      <c r="AT23" s="189">
        <v>94</v>
      </c>
      <c r="AU23" s="189">
        <v>207</v>
      </c>
      <c r="AV23" s="189">
        <v>391</v>
      </c>
      <c r="AW23" s="189">
        <v>135</v>
      </c>
      <c r="AX23" s="189">
        <v>256</v>
      </c>
    </row>
    <row r="24" spans="1:50" ht="15.75" customHeight="1">
      <c r="A24" s="75">
        <v>11</v>
      </c>
      <c r="B24" s="53">
        <v>950</v>
      </c>
      <c r="C24" s="52">
        <v>458</v>
      </c>
      <c r="D24" s="52">
        <v>492</v>
      </c>
      <c r="E24" s="52">
        <v>717</v>
      </c>
      <c r="F24" s="52">
        <v>381</v>
      </c>
      <c r="G24" s="52">
        <v>336</v>
      </c>
      <c r="H24" s="52">
        <v>566</v>
      </c>
      <c r="I24" s="52">
        <v>301</v>
      </c>
      <c r="J24" s="52">
        <v>265</v>
      </c>
      <c r="K24" s="52">
        <v>454</v>
      </c>
      <c r="L24" s="52">
        <v>234</v>
      </c>
      <c r="M24" s="52">
        <v>220</v>
      </c>
      <c r="N24" s="52">
        <v>358</v>
      </c>
      <c r="O24" s="52">
        <v>197</v>
      </c>
      <c r="P24" s="52">
        <v>161</v>
      </c>
      <c r="Q24" s="52"/>
      <c r="R24" s="75">
        <v>48</v>
      </c>
      <c r="S24" s="53">
        <v>967</v>
      </c>
      <c r="T24" s="52">
        <v>477</v>
      </c>
      <c r="U24" s="52">
        <v>490</v>
      </c>
      <c r="V24" s="52">
        <v>824</v>
      </c>
      <c r="W24" s="52">
        <v>389</v>
      </c>
      <c r="X24" s="52">
        <v>435</v>
      </c>
      <c r="Y24" s="52">
        <v>828</v>
      </c>
      <c r="Z24" s="52">
        <v>407</v>
      </c>
      <c r="AA24" s="52">
        <v>421</v>
      </c>
      <c r="AB24" s="52">
        <v>751</v>
      </c>
      <c r="AC24" s="52">
        <v>387</v>
      </c>
      <c r="AD24" s="52">
        <v>364</v>
      </c>
      <c r="AE24" s="52">
        <v>486</v>
      </c>
      <c r="AF24" s="52">
        <v>247</v>
      </c>
      <c r="AG24" s="52">
        <v>239</v>
      </c>
      <c r="AH24" s="52"/>
      <c r="AI24" s="75">
        <v>83</v>
      </c>
      <c r="AJ24" s="53">
        <v>106</v>
      </c>
      <c r="AK24" s="52">
        <v>50</v>
      </c>
      <c r="AL24" s="52">
        <v>56</v>
      </c>
      <c r="AM24" s="52">
        <v>162</v>
      </c>
      <c r="AN24" s="52">
        <v>51</v>
      </c>
      <c r="AO24" s="52">
        <v>111</v>
      </c>
      <c r="AP24" s="52">
        <v>232</v>
      </c>
      <c r="AQ24" s="52">
        <v>92</v>
      </c>
      <c r="AR24" s="52">
        <v>140</v>
      </c>
      <c r="AS24" s="189">
        <v>286</v>
      </c>
      <c r="AT24" s="189">
        <v>101</v>
      </c>
      <c r="AU24" s="189">
        <v>185</v>
      </c>
      <c r="AV24" s="189">
        <v>320</v>
      </c>
      <c r="AW24" s="189">
        <v>97</v>
      </c>
      <c r="AX24" s="189">
        <v>223</v>
      </c>
    </row>
    <row r="25" spans="1:50" ht="15.75" customHeight="1">
      <c r="A25" s="75">
        <v>12</v>
      </c>
      <c r="B25" s="53">
        <v>948</v>
      </c>
      <c r="C25" s="52">
        <v>495</v>
      </c>
      <c r="D25" s="52">
        <v>453</v>
      </c>
      <c r="E25" s="52">
        <v>718</v>
      </c>
      <c r="F25" s="52">
        <v>349</v>
      </c>
      <c r="G25" s="52">
        <v>369</v>
      </c>
      <c r="H25" s="52">
        <v>572</v>
      </c>
      <c r="I25" s="52">
        <v>316</v>
      </c>
      <c r="J25" s="52">
        <v>256</v>
      </c>
      <c r="K25" s="52">
        <v>447</v>
      </c>
      <c r="L25" s="52">
        <v>227</v>
      </c>
      <c r="M25" s="52">
        <v>220</v>
      </c>
      <c r="N25" s="52">
        <v>378</v>
      </c>
      <c r="O25" s="52">
        <v>189</v>
      </c>
      <c r="P25" s="52">
        <v>189</v>
      </c>
      <c r="Q25" s="52"/>
      <c r="R25" s="75">
        <v>49</v>
      </c>
      <c r="S25" s="47">
        <v>1019</v>
      </c>
      <c r="T25" s="52">
        <v>484</v>
      </c>
      <c r="U25" s="52">
        <v>535</v>
      </c>
      <c r="V25" s="52">
        <v>854</v>
      </c>
      <c r="W25" s="52">
        <v>389</v>
      </c>
      <c r="X25" s="52">
        <v>465</v>
      </c>
      <c r="Y25" s="52">
        <v>494</v>
      </c>
      <c r="Z25" s="52">
        <v>237</v>
      </c>
      <c r="AA25" s="52">
        <v>257</v>
      </c>
      <c r="AB25" s="52">
        <v>813</v>
      </c>
      <c r="AC25" s="52">
        <v>382</v>
      </c>
      <c r="AD25" s="52">
        <v>431</v>
      </c>
      <c r="AE25" s="52">
        <v>508</v>
      </c>
      <c r="AF25" s="52">
        <v>248</v>
      </c>
      <c r="AG25" s="52">
        <v>260</v>
      </c>
      <c r="AH25" s="52"/>
      <c r="AI25" s="75">
        <v>84</v>
      </c>
      <c r="AJ25" s="53">
        <v>121</v>
      </c>
      <c r="AK25" s="52">
        <v>56</v>
      </c>
      <c r="AL25" s="52">
        <v>65</v>
      </c>
      <c r="AM25" s="52">
        <v>109</v>
      </c>
      <c r="AN25" s="52">
        <v>43</v>
      </c>
      <c r="AO25" s="52">
        <v>66</v>
      </c>
      <c r="AP25" s="52">
        <v>212</v>
      </c>
      <c r="AQ25" s="52">
        <v>73</v>
      </c>
      <c r="AR25" s="52">
        <v>139</v>
      </c>
      <c r="AS25" s="189">
        <v>244</v>
      </c>
      <c r="AT25" s="189">
        <v>85</v>
      </c>
      <c r="AU25" s="189">
        <v>159</v>
      </c>
      <c r="AV25" s="189">
        <v>283</v>
      </c>
      <c r="AW25" s="189">
        <v>94</v>
      </c>
      <c r="AX25" s="189">
        <v>189</v>
      </c>
    </row>
    <row r="26" spans="1:50" ht="15.75" customHeight="1">
      <c r="A26" s="75">
        <v>13</v>
      </c>
      <c r="B26" s="53">
        <v>916</v>
      </c>
      <c r="C26" s="52">
        <v>467</v>
      </c>
      <c r="D26" s="52">
        <v>449</v>
      </c>
      <c r="E26" s="52">
        <v>715</v>
      </c>
      <c r="F26" s="52">
        <v>357</v>
      </c>
      <c r="G26" s="52">
        <v>358</v>
      </c>
      <c r="H26" s="52">
        <v>589</v>
      </c>
      <c r="I26" s="52">
        <v>292</v>
      </c>
      <c r="J26" s="52">
        <v>297</v>
      </c>
      <c r="K26" s="52">
        <v>449</v>
      </c>
      <c r="L26" s="52">
        <v>222</v>
      </c>
      <c r="M26" s="52">
        <v>227</v>
      </c>
      <c r="N26" s="52">
        <v>374</v>
      </c>
      <c r="O26" s="52">
        <v>192</v>
      </c>
      <c r="P26" s="52">
        <v>182</v>
      </c>
      <c r="Q26" s="52"/>
      <c r="R26" s="75"/>
      <c r="S26" s="47"/>
      <c r="T26" s="52"/>
      <c r="U26" s="52"/>
      <c r="V26" s="52"/>
      <c r="W26" s="52"/>
      <c r="X26" s="52"/>
      <c r="Y26" s="52"/>
      <c r="Z26" s="52"/>
      <c r="AA26" s="52"/>
      <c r="AB26" s="74"/>
      <c r="AC26" s="74"/>
      <c r="AD26" s="74"/>
      <c r="AE26" s="74"/>
      <c r="AF26" s="74"/>
      <c r="AG26" s="74"/>
      <c r="AH26" s="74"/>
      <c r="AI26" s="75"/>
      <c r="AJ26" s="53"/>
      <c r="AK26" s="52"/>
      <c r="AL26" s="52"/>
      <c r="AM26" s="52"/>
      <c r="AN26" s="52"/>
      <c r="AO26" s="52"/>
      <c r="AP26" s="52"/>
      <c r="AQ26" s="52"/>
      <c r="AR26" s="52"/>
      <c r="AS26" s="74"/>
      <c r="AT26" s="74"/>
      <c r="AU26" s="74"/>
      <c r="AV26" s="74"/>
      <c r="AW26" s="74"/>
      <c r="AX26" s="74"/>
    </row>
    <row r="27" spans="1:50" ht="15.75" customHeight="1">
      <c r="A27" s="75">
        <v>14</v>
      </c>
      <c r="B27" s="53">
        <v>951</v>
      </c>
      <c r="C27" s="52">
        <v>498</v>
      </c>
      <c r="D27" s="52">
        <v>453</v>
      </c>
      <c r="E27" s="52">
        <v>771</v>
      </c>
      <c r="F27" s="52">
        <v>371</v>
      </c>
      <c r="G27" s="52">
        <v>400</v>
      </c>
      <c r="H27" s="52">
        <v>589</v>
      </c>
      <c r="I27" s="52">
        <v>300</v>
      </c>
      <c r="J27" s="52">
        <v>289</v>
      </c>
      <c r="K27" s="52">
        <v>468</v>
      </c>
      <c r="L27" s="52">
        <v>243</v>
      </c>
      <c r="M27" s="52">
        <v>225</v>
      </c>
      <c r="N27" s="52">
        <v>377</v>
      </c>
      <c r="O27" s="52">
        <v>206</v>
      </c>
      <c r="P27" s="52">
        <v>171</v>
      </c>
      <c r="Q27" s="52"/>
      <c r="R27" s="65" t="s">
        <v>35</v>
      </c>
      <c r="S27" s="59">
        <v>4963</v>
      </c>
      <c r="T27" s="60">
        <v>2320</v>
      </c>
      <c r="U27" s="60">
        <v>2643</v>
      </c>
      <c r="V27" s="60">
        <v>4213</v>
      </c>
      <c r="W27" s="60">
        <v>1985</v>
      </c>
      <c r="X27" s="60">
        <v>2228</v>
      </c>
      <c r="Y27" s="60">
        <v>3787</v>
      </c>
      <c r="Z27" s="60">
        <v>1785</v>
      </c>
      <c r="AA27" s="60">
        <v>2002</v>
      </c>
      <c r="AB27" s="182">
        <v>3687</v>
      </c>
      <c r="AC27" s="182">
        <v>1848</v>
      </c>
      <c r="AD27" s="182">
        <v>1839</v>
      </c>
      <c r="AE27" s="182">
        <f>SUM(AE28:AE32)</f>
        <v>3400</v>
      </c>
      <c r="AF27" s="182">
        <f>SUM(AF28:AF32)</f>
        <v>1738</v>
      </c>
      <c r="AG27" s="182">
        <f>SUM(AG28:AG32)</f>
        <v>1662</v>
      </c>
      <c r="AH27" s="190"/>
      <c r="AI27" s="65" t="s">
        <v>42</v>
      </c>
      <c r="AJ27" s="86">
        <v>291</v>
      </c>
      <c r="AK27" s="68">
        <v>111</v>
      </c>
      <c r="AL27" s="68">
        <v>180</v>
      </c>
      <c r="AM27" s="68">
        <v>379</v>
      </c>
      <c r="AN27" s="68">
        <v>142</v>
      </c>
      <c r="AO27" s="68">
        <v>237</v>
      </c>
      <c r="AP27" s="68">
        <v>581</v>
      </c>
      <c r="AQ27" s="68">
        <v>186</v>
      </c>
      <c r="AR27" s="68">
        <v>395</v>
      </c>
      <c r="AS27" s="182">
        <v>806</v>
      </c>
      <c r="AT27" s="182">
        <v>270</v>
      </c>
      <c r="AU27" s="182">
        <v>536</v>
      </c>
      <c r="AV27" s="182">
        <f>SUM(AV28:AV32)</f>
        <v>1014</v>
      </c>
      <c r="AW27" s="182">
        <f>SUM(AW28:AW32)</f>
        <v>305</v>
      </c>
      <c r="AX27" s="182">
        <f>SUM(AX28:AX32)</f>
        <v>709</v>
      </c>
    </row>
    <row r="28" spans="1:50" ht="15.75" customHeight="1">
      <c r="A28" s="75"/>
      <c r="B28" s="53"/>
      <c r="C28" s="52"/>
      <c r="D28" s="52"/>
      <c r="E28" s="52"/>
      <c r="F28" s="52"/>
      <c r="G28" s="52"/>
      <c r="H28" s="52"/>
      <c r="I28" s="52"/>
      <c r="J28" s="52"/>
      <c r="K28" s="74"/>
      <c r="L28" s="74"/>
      <c r="M28" s="74"/>
      <c r="N28" s="74"/>
      <c r="O28" s="74"/>
      <c r="P28" s="74"/>
      <c r="Q28" s="74"/>
      <c r="R28" s="75">
        <v>50</v>
      </c>
      <c r="S28" s="47">
        <v>1021</v>
      </c>
      <c r="T28" s="52">
        <v>481</v>
      </c>
      <c r="U28" s="52">
        <v>540</v>
      </c>
      <c r="V28" s="52">
        <v>809</v>
      </c>
      <c r="W28" s="52">
        <v>408</v>
      </c>
      <c r="X28" s="52">
        <v>401</v>
      </c>
      <c r="Y28" s="52">
        <v>584</v>
      </c>
      <c r="Z28" s="52">
        <v>257</v>
      </c>
      <c r="AA28" s="52">
        <v>327</v>
      </c>
      <c r="AB28" s="52">
        <v>843</v>
      </c>
      <c r="AC28" s="52">
        <v>422</v>
      </c>
      <c r="AD28" s="52">
        <v>421</v>
      </c>
      <c r="AE28" s="52">
        <v>568</v>
      </c>
      <c r="AF28" s="52">
        <v>304</v>
      </c>
      <c r="AG28" s="52">
        <v>264</v>
      </c>
      <c r="AH28" s="52"/>
      <c r="AI28" s="75">
        <v>85</v>
      </c>
      <c r="AJ28" s="53">
        <v>80</v>
      </c>
      <c r="AK28" s="52">
        <v>32</v>
      </c>
      <c r="AL28" s="52">
        <v>48</v>
      </c>
      <c r="AM28" s="52">
        <v>95</v>
      </c>
      <c r="AN28" s="52">
        <v>31</v>
      </c>
      <c r="AO28" s="52">
        <v>64</v>
      </c>
      <c r="AP28" s="52">
        <v>159</v>
      </c>
      <c r="AQ28" s="52">
        <v>57</v>
      </c>
      <c r="AR28" s="52">
        <v>102</v>
      </c>
      <c r="AS28" s="189">
        <v>221</v>
      </c>
      <c r="AT28" s="189">
        <v>75</v>
      </c>
      <c r="AU28" s="189">
        <v>146</v>
      </c>
      <c r="AV28" s="189">
        <v>290</v>
      </c>
      <c r="AW28" s="189">
        <v>89</v>
      </c>
      <c r="AX28" s="189">
        <v>201</v>
      </c>
    </row>
    <row r="29" spans="1:50" s="62" customFormat="1" ht="15.75" customHeight="1">
      <c r="A29" s="65" t="s">
        <v>28</v>
      </c>
      <c r="B29" s="59">
        <v>3717</v>
      </c>
      <c r="C29" s="60">
        <v>1888</v>
      </c>
      <c r="D29" s="60">
        <v>1829</v>
      </c>
      <c r="E29" s="60">
        <v>3199</v>
      </c>
      <c r="F29" s="60">
        <v>1622</v>
      </c>
      <c r="G29" s="60">
        <v>1577</v>
      </c>
      <c r="H29" s="60">
        <v>2499</v>
      </c>
      <c r="I29" s="60">
        <v>1245</v>
      </c>
      <c r="J29" s="60">
        <v>1254</v>
      </c>
      <c r="K29" s="182">
        <v>2093</v>
      </c>
      <c r="L29" s="182">
        <v>1109</v>
      </c>
      <c r="M29" s="182">
        <v>984</v>
      </c>
      <c r="N29" s="182">
        <f>SUM(N30:N34)</f>
        <v>1613</v>
      </c>
      <c r="O29" s="182">
        <f>SUM(O30:O34)</f>
        <v>818</v>
      </c>
      <c r="P29" s="182">
        <f>SUM(P30:P34)</f>
        <v>795</v>
      </c>
      <c r="Q29" s="188"/>
      <c r="R29" s="75">
        <v>51</v>
      </c>
      <c r="S29" s="53">
        <v>980</v>
      </c>
      <c r="T29" s="52">
        <v>452</v>
      </c>
      <c r="U29" s="52">
        <v>528</v>
      </c>
      <c r="V29" s="52">
        <v>772</v>
      </c>
      <c r="W29" s="52">
        <v>345</v>
      </c>
      <c r="X29" s="52">
        <v>427</v>
      </c>
      <c r="Y29" s="52">
        <v>814</v>
      </c>
      <c r="Z29" s="52">
        <v>381</v>
      </c>
      <c r="AA29" s="52">
        <v>433</v>
      </c>
      <c r="AB29" s="52">
        <v>798</v>
      </c>
      <c r="AC29" s="52">
        <v>414</v>
      </c>
      <c r="AD29" s="52">
        <v>384</v>
      </c>
      <c r="AE29" s="52">
        <v>626</v>
      </c>
      <c r="AF29" s="52">
        <v>334</v>
      </c>
      <c r="AG29" s="52">
        <v>292</v>
      </c>
      <c r="AH29" s="52"/>
      <c r="AI29" s="75">
        <v>86</v>
      </c>
      <c r="AJ29" s="53">
        <v>69</v>
      </c>
      <c r="AK29" s="52">
        <v>23</v>
      </c>
      <c r="AL29" s="52">
        <v>46</v>
      </c>
      <c r="AM29" s="52">
        <v>85</v>
      </c>
      <c r="AN29" s="52">
        <v>32</v>
      </c>
      <c r="AO29" s="52">
        <v>53</v>
      </c>
      <c r="AP29" s="52">
        <v>150</v>
      </c>
      <c r="AQ29" s="52">
        <v>54</v>
      </c>
      <c r="AR29" s="52">
        <v>96</v>
      </c>
      <c r="AS29" s="192">
        <v>182</v>
      </c>
      <c r="AT29" s="192">
        <v>60</v>
      </c>
      <c r="AU29" s="192">
        <v>122</v>
      </c>
      <c r="AV29" s="192">
        <v>200</v>
      </c>
      <c r="AW29" s="192">
        <v>60</v>
      </c>
      <c r="AX29" s="192">
        <v>140</v>
      </c>
    </row>
    <row r="30" spans="1:50" ht="15.75" customHeight="1">
      <c r="A30" s="75">
        <v>15</v>
      </c>
      <c r="B30" s="53">
        <v>905</v>
      </c>
      <c r="C30" s="52">
        <v>436</v>
      </c>
      <c r="D30" s="52">
        <v>469</v>
      </c>
      <c r="E30" s="52">
        <v>808</v>
      </c>
      <c r="F30" s="52">
        <v>398</v>
      </c>
      <c r="G30" s="52">
        <v>410</v>
      </c>
      <c r="H30" s="52">
        <v>563</v>
      </c>
      <c r="I30" s="52">
        <v>282</v>
      </c>
      <c r="J30" s="52">
        <v>281</v>
      </c>
      <c r="K30" s="52">
        <v>502</v>
      </c>
      <c r="L30" s="52">
        <v>268</v>
      </c>
      <c r="M30" s="52">
        <v>234</v>
      </c>
      <c r="N30" s="52">
        <v>385</v>
      </c>
      <c r="O30" s="52">
        <v>209</v>
      </c>
      <c r="P30" s="52">
        <v>176</v>
      </c>
      <c r="Q30" s="52"/>
      <c r="R30" s="75">
        <v>52</v>
      </c>
      <c r="S30" s="47">
        <v>1032</v>
      </c>
      <c r="T30" s="52">
        <v>452</v>
      </c>
      <c r="U30" s="52">
        <v>580</v>
      </c>
      <c r="V30" s="52">
        <v>859</v>
      </c>
      <c r="W30" s="52">
        <v>393</v>
      </c>
      <c r="X30" s="52">
        <v>466</v>
      </c>
      <c r="Y30" s="52">
        <v>777</v>
      </c>
      <c r="Z30" s="52">
        <v>408</v>
      </c>
      <c r="AA30" s="52">
        <v>369</v>
      </c>
      <c r="AB30" s="52">
        <v>801</v>
      </c>
      <c r="AC30" s="52">
        <v>400</v>
      </c>
      <c r="AD30" s="52">
        <v>401</v>
      </c>
      <c r="AE30" s="52">
        <v>717</v>
      </c>
      <c r="AF30" s="52">
        <v>373</v>
      </c>
      <c r="AG30" s="52">
        <v>344</v>
      </c>
      <c r="AH30" s="52"/>
      <c r="AI30" s="75">
        <v>87</v>
      </c>
      <c r="AJ30" s="53">
        <v>54</v>
      </c>
      <c r="AK30" s="52">
        <v>19</v>
      </c>
      <c r="AL30" s="52">
        <v>35</v>
      </c>
      <c r="AM30" s="52">
        <v>88</v>
      </c>
      <c r="AN30" s="52">
        <v>30</v>
      </c>
      <c r="AO30" s="52">
        <v>58</v>
      </c>
      <c r="AP30" s="52">
        <v>126</v>
      </c>
      <c r="AQ30" s="52">
        <v>32</v>
      </c>
      <c r="AR30" s="52">
        <v>94</v>
      </c>
      <c r="AS30" s="189">
        <v>159</v>
      </c>
      <c r="AT30" s="189">
        <v>50</v>
      </c>
      <c r="AU30" s="189">
        <v>109</v>
      </c>
      <c r="AV30" s="189">
        <v>189</v>
      </c>
      <c r="AW30" s="189">
        <v>57</v>
      </c>
      <c r="AX30" s="189">
        <v>132</v>
      </c>
    </row>
    <row r="31" spans="1:50" ht="15.75" customHeight="1">
      <c r="A31" s="75">
        <v>16</v>
      </c>
      <c r="B31" s="53">
        <v>897</v>
      </c>
      <c r="C31" s="52">
        <v>473</v>
      </c>
      <c r="D31" s="52">
        <v>424</v>
      </c>
      <c r="E31" s="52">
        <v>791</v>
      </c>
      <c r="F31" s="52">
        <v>382</v>
      </c>
      <c r="G31" s="52">
        <v>409</v>
      </c>
      <c r="H31" s="52">
        <v>628</v>
      </c>
      <c r="I31" s="52">
        <v>322</v>
      </c>
      <c r="J31" s="52">
        <v>306</v>
      </c>
      <c r="K31" s="52">
        <v>494</v>
      </c>
      <c r="L31" s="52">
        <v>263</v>
      </c>
      <c r="M31" s="52">
        <v>231</v>
      </c>
      <c r="N31" s="52">
        <v>418</v>
      </c>
      <c r="O31" s="52">
        <v>213</v>
      </c>
      <c r="P31" s="52">
        <v>205</v>
      </c>
      <c r="Q31" s="52"/>
      <c r="R31" s="75">
        <v>53</v>
      </c>
      <c r="S31" s="53">
        <v>947</v>
      </c>
      <c r="T31" s="52">
        <v>440</v>
      </c>
      <c r="U31" s="52">
        <v>507</v>
      </c>
      <c r="V31" s="52">
        <v>865</v>
      </c>
      <c r="W31" s="52">
        <v>417</v>
      </c>
      <c r="X31" s="52">
        <v>448</v>
      </c>
      <c r="Y31" s="52">
        <v>782</v>
      </c>
      <c r="Z31" s="52">
        <v>362</v>
      </c>
      <c r="AA31" s="52">
        <v>420</v>
      </c>
      <c r="AB31" s="52">
        <v>782</v>
      </c>
      <c r="AC31" s="52">
        <v>382</v>
      </c>
      <c r="AD31" s="52">
        <v>400</v>
      </c>
      <c r="AE31" s="52">
        <v>723</v>
      </c>
      <c r="AF31" s="52">
        <v>372</v>
      </c>
      <c r="AG31" s="52">
        <v>351</v>
      </c>
      <c r="AH31" s="52"/>
      <c r="AI31" s="75">
        <v>88</v>
      </c>
      <c r="AJ31" s="53">
        <v>47</v>
      </c>
      <c r="AK31" s="52">
        <v>20</v>
      </c>
      <c r="AL31" s="52">
        <v>27</v>
      </c>
      <c r="AM31" s="52">
        <v>50</v>
      </c>
      <c r="AN31" s="52">
        <v>20</v>
      </c>
      <c r="AO31" s="52">
        <v>30</v>
      </c>
      <c r="AP31" s="52">
        <v>91</v>
      </c>
      <c r="AQ31" s="52">
        <v>25</v>
      </c>
      <c r="AR31" s="52">
        <v>66</v>
      </c>
      <c r="AS31" s="189">
        <v>138</v>
      </c>
      <c r="AT31" s="189">
        <v>52</v>
      </c>
      <c r="AU31" s="189">
        <v>86</v>
      </c>
      <c r="AV31" s="189">
        <v>185</v>
      </c>
      <c r="AW31" s="189">
        <v>60</v>
      </c>
      <c r="AX31" s="189">
        <v>125</v>
      </c>
    </row>
    <row r="32" spans="1:50" ht="15.75" customHeight="1">
      <c r="A32" s="75">
        <v>17</v>
      </c>
      <c r="B32" s="53">
        <v>958</v>
      </c>
      <c r="C32" s="52">
        <v>507</v>
      </c>
      <c r="D32" s="52">
        <v>451</v>
      </c>
      <c r="E32" s="52">
        <v>803</v>
      </c>
      <c r="F32" s="52">
        <v>413</v>
      </c>
      <c r="G32" s="52">
        <v>390</v>
      </c>
      <c r="H32" s="52">
        <v>642</v>
      </c>
      <c r="I32" s="52">
        <v>307</v>
      </c>
      <c r="J32" s="52">
        <v>335</v>
      </c>
      <c r="K32" s="52">
        <v>523</v>
      </c>
      <c r="L32" s="52">
        <v>286</v>
      </c>
      <c r="M32" s="52">
        <v>237</v>
      </c>
      <c r="N32" s="52">
        <v>410</v>
      </c>
      <c r="O32" s="52">
        <v>203</v>
      </c>
      <c r="P32" s="52">
        <v>207</v>
      </c>
      <c r="Q32" s="52"/>
      <c r="R32" s="75">
        <v>54</v>
      </c>
      <c r="S32" s="53">
        <v>983</v>
      </c>
      <c r="T32" s="52">
        <v>495</v>
      </c>
      <c r="U32" s="52">
        <v>488</v>
      </c>
      <c r="V32" s="52">
        <v>908</v>
      </c>
      <c r="W32" s="52">
        <v>422</v>
      </c>
      <c r="X32" s="52">
        <v>486</v>
      </c>
      <c r="Y32" s="52">
        <v>830</v>
      </c>
      <c r="Z32" s="52">
        <v>377</v>
      </c>
      <c r="AA32" s="52">
        <v>453</v>
      </c>
      <c r="AB32" s="52">
        <v>463</v>
      </c>
      <c r="AC32" s="52">
        <v>230</v>
      </c>
      <c r="AD32" s="52">
        <v>233</v>
      </c>
      <c r="AE32" s="52">
        <v>766</v>
      </c>
      <c r="AF32" s="52">
        <v>355</v>
      </c>
      <c r="AG32" s="52">
        <v>411</v>
      </c>
      <c r="AH32" s="52"/>
      <c r="AI32" s="75">
        <v>89</v>
      </c>
      <c r="AJ32" s="53">
        <v>41</v>
      </c>
      <c r="AK32" s="52">
        <v>17</v>
      </c>
      <c r="AL32" s="52">
        <v>24</v>
      </c>
      <c r="AM32" s="52">
        <v>61</v>
      </c>
      <c r="AN32" s="52">
        <v>29</v>
      </c>
      <c r="AO32" s="52">
        <v>32</v>
      </c>
      <c r="AP32" s="52">
        <v>55</v>
      </c>
      <c r="AQ32" s="52">
        <v>18</v>
      </c>
      <c r="AR32" s="52">
        <v>37</v>
      </c>
      <c r="AS32" s="189">
        <v>106</v>
      </c>
      <c r="AT32" s="189">
        <v>33</v>
      </c>
      <c r="AU32" s="189">
        <v>73</v>
      </c>
      <c r="AV32" s="189">
        <v>150</v>
      </c>
      <c r="AW32" s="189">
        <v>39</v>
      </c>
      <c r="AX32" s="189">
        <v>111</v>
      </c>
    </row>
    <row r="33" spans="1:50" ht="15.75" customHeight="1">
      <c r="A33" s="75">
        <v>18</v>
      </c>
      <c r="B33" s="53">
        <v>690</v>
      </c>
      <c r="C33" s="52">
        <v>339</v>
      </c>
      <c r="D33" s="52">
        <v>351</v>
      </c>
      <c r="E33" s="52">
        <v>527</v>
      </c>
      <c r="F33" s="52">
        <v>282</v>
      </c>
      <c r="G33" s="52">
        <v>245</v>
      </c>
      <c r="H33" s="52">
        <v>416</v>
      </c>
      <c r="I33" s="52">
        <v>212</v>
      </c>
      <c r="J33" s="52">
        <v>204</v>
      </c>
      <c r="K33" s="52">
        <v>363</v>
      </c>
      <c r="L33" s="52">
        <v>180</v>
      </c>
      <c r="M33" s="52">
        <v>183</v>
      </c>
      <c r="N33" s="52">
        <v>264</v>
      </c>
      <c r="O33" s="52">
        <v>123</v>
      </c>
      <c r="P33" s="52">
        <v>141</v>
      </c>
      <c r="Q33" s="52"/>
      <c r="R33" s="75"/>
      <c r="S33" s="53"/>
      <c r="T33" s="52"/>
      <c r="U33" s="52"/>
      <c r="V33" s="52"/>
      <c r="W33" s="52"/>
      <c r="X33" s="52"/>
      <c r="Y33" s="52"/>
      <c r="Z33" s="52"/>
      <c r="AA33" s="52"/>
      <c r="AB33" s="74"/>
      <c r="AC33" s="74"/>
      <c r="AD33" s="74"/>
      <c r="AE33" s="74"/>
      <c r="AF33" s="74"/>
      <c r="AG33" s="74"/>
      <c r="AH33" s="74"/>
      <c r="AI33" s="75"/>
      <c r="AJ33" s="53"/>
      <c r="AK33" s="52"/>
      <c r="AL33" s="52"/>
      <c r="AM33" s="52"/>
      <c r="AN33" s="52"/>
      <c r="AO33" s="52"/>
      <c r="AP33" s="52"/>
      <c r="AQ33" s="52"/>
      <c r="AR33" s="52"/>
      <c r="AS33" s="74"/>
      <c r="AT33" s="74"/>
      <c r="AU33" s="74"/>
      <c r="AV33" s="74"/>
      <c r="AW33" s="74"/>
      <c r="AX33" s="74"/>
    </row>
    <row r="34" spans="1:50" ht="15.75" customHeight="1">
      <c r="A34" s="75">
        <v>19</v>
      </c>
      <c r="B34" s="53">
        <v>267</v>
      </c>
      <c r="C34" s="52">
        <v>133</v>
      </c>
      <c r="D34" s="52">
        <v>134</v>
      </c>
      <c r="E34" s="52">
        <v>270</v>
      </c>
      <c r="F34" s="52">
        <v>147</v>
      </c>
      <c r="G34" s="52">
        <v>123</v>
      </c>
      <c r="H34" s="52">
        <v>250</v>
      </c>
      <c r="I34" s="52">
        <v>122</v>
      </c>
      <c r="J34" s="52">
        <v>128</v>
      </c>
      <c r="K34" s="52">
        <v>211</v>
      </c>
      <c r="L34" s="52">
        <v>112</v>
      </c>
      <c r="M34" s="52">
        <v>99</v>
      </c>
      <c r="N34" s="52">
        <v>136</v>
      </c>
      <c r="O34" s="52">
        <v>70</v>
      </c>
      <c r="P34" s="52">
        <v>66</v>
      </c>
      <c r="Q34" s="52"/>
      <c r="R34" s="65" t="s">
        <v>36</v>
      </c>
      <c r="S34" s="59">
        <v>4376</v>
      </c>
      <c r="T34" s="60">
        <v>2123</v>
      </c>
      <c r="U34" s="60">
        <v>2253</v>
      </c>
      <c r="V34" s="60">
        <v>4392</v>
      </c>
      <c r="W34" s="60">
        <v>2006</v>
      </c>
      <c r="X34" s="60">
        <v>2386</v>
      </c>
      <c r="Y34" s="60">
        <v>3999</v>
      </c>
      <c r="Z34" s="60">
        <v>1851</v>
      </c>
      <c r="AA34" s="60">
        <v>2148</v>
      </c>
      <c r="AB34" s="182">
        <v>3558</v>
      </c>
      <c r="AC34" s="182">
        <v>1649</v>
      </c>
      <c r="AD34" s="182">
        <v>1909</v>
      </c>
      <c r="AE34" s="182">
        <f>SUM(AE35:AE39)</f>
        <v>3478</v>
      </c>
      <c r="AF34" s="182">
        <f>SUM(AF35:AF39)</f>
        <v>1694</v>
      </c>
      <c r="AG34" s="182">
        <f>SUM(AG35:AG39)</f>
        <v>1784</v>
      </c>
      <c r="AH34" s="190"/>
      <c r="AI34" s="65" t="s">
        <v>43</v>
      </c>
      <c r="AJ34" s="86">
        <v>70</v>
      </c>
      <c r="AK34" s="68">
        <v>19</v>
      </c>
      <c r="AL34" s="68">
        <v>51</v>
      </c>
      <c r="AM34" s="68">
        <v>116</v>
      </c>
      <c r="AN34" s="68">
        <v>37</v>
      </c>
      <c r="AO34" s="68">
        <v>79</v>
      </c>
      <c r="AP34" s="68">
        <v>168</v>
      </c>
      <c r="AQ34" s="68">
        <v>60</v>
      </c>
      <c r="AR34" s="68">
        <v>108</v>
      </c>
      <c r="AS34" s="182">
        <v>278</v>
      </c>
      <c r="AT34" s="182">
        <v>81</v>
      </c>
      <c r="AU34" s="182">
        <v>197</v>
      </c>
      <c r="AV34" s="182">
        <f>SUM(AV35:AV39)</f>
        <v>364</v>
      </c>
      <c r="AW34" s="182">
        <f>SUM(AW35:AW39)</f>
        <v>98</v>
      </c>
      <c r="AX34" s="182">
        <f>SUM(AX35:AX39)</f>
        <v>266</v>
      </c>
    </row>
    <row r="35" spans="1:50" ht="15.75" customHeight="1">
      <c r="A35" s="75"/>
      <c r="B35" s="53"/>
      <c r="C35" s="52"/>
      <c r="D35" s="52"/>
      <c r="E35" s="52"/>
      <c r="F35" s="52"/>
      <c r="G35" s="52"/>
      <c r="H35" s="52"/>
      <c r="I35" s="52"/>
      <c r="J35" s="52"/>
      <c r="K35" s="74"/>
      <c r="L35" s="74"/>
      <c r="M35" s="74"/>
      <c r="N35" s="74"/>
      <c r="O35" s="74"/>
      <c r="P35" s="74"/>
      <c r="Q35" s="74"/>
      <c r="R35" s="75">
        <v>55</v>
      </c>
      <c r="S35" s="53">
        <v>929</v>
      </c>
      <c r="T35" s="52">
        <v>462</v>
      </c>
      <c r="U35" s="52">
        <v>467</v>
      </c>
      <c r="V35" s="52">
        <v>902</v>
      </c>
      <c r="W35" s="52">
        <v>419</v>
      </c>
      <c r="X35" s="52">
        <v>483</v>
      </c>
      <c r="Y35" s="52">
        <v>757</v>
      </c>
      <c r="Z35" s="52">
        <v>368</v>
      </c>
      <c r="AA35" s="52">
        <v>389</v>
      </c>
      <c r="AB35" s="52">
        <v>538</v>
      </c>
      <c r="AC35" s="52">
        <v>239</v>
      </c>
      <c r="AD35" s="52">
        <v>299</v>
      </c>
      <c r="AE35" s="52">
        <v>787</v>
      </c>
      <c r="AF35" s="52">
        <v>390</v>
      </c>
      <c r="AG35" s="52">
        <v>397</v>
      </c>
      <c r="AH35" s="52"/>
      <c r="AI35" s="75">
        <v>90</v>
      </c>
      <c r="AJ35" s="53">
        <v>27</v>
      </c>
      <c r="AK35" s="52">
        <v>9</v>
      </c>
      <c r="AL35" s="52">
        <v>18</v>
      </c>
      <c r="AM35" s="52">
        <v>40</v>
      </c>
      <c r="AN35" s="52">
        <v>12</v>
      </c>
      <c r="AO35" s="52">
        <v>28</v>
      </c>
      <c r="AP35" s="52">
        <v>48</v>
      </c>
      <c r="AQ35" s="52">
        <v>14</v>
      </c>
      <c r="AR35" s="52">
        <v>34</v>
      </c>
      <c r="AS35" s="189">
        <v>84</v>
      </c>
      <c r="AT35" s="189">
        <v>25</v>
      </c>
      <c r="AU35" s="189">
        <v>59</v>
      </c>
      <c r="AV35" s="189">
        <v>113</v>
      </c>
      <c r="AW35" s="189">
        <v>37</v>
      </c>
      <c r="AX35" s="189">
        <v>76</v>
      </c>
    </row>
    <row r="36" spans="1:50" s="62" customFormat="1" ht="15.75" customHeight="1">
      <c r="A36" s="65" t="s">
        <v>29</v>
      </c>
      <c r="B36" s="59">
        <v>2425</v>
      </c>
      <c r="C36" s="60">
        <v>1083</v>
      </c>
      <c r="D36" s="60">
        <v>1342</v>
      </c>
      <c r="E36" s="60">
        <v>1808</v>
      </c>
      <c r="F36" s="68">
        <v>817</v>
      </c>
      <c r="G36" s="68">
        <v>991</v>
      </c>
      <c r="H36" s="60">
        <v>1905</v>
      </c>
      <c r="I36" s="68">
        <v>915</v>
      </c>
      <c r="J36" s="68">
        <v>990</v>
      </c>
      <c r="K36" s="182">
        <v>1575</v>
      </c>
      <c r="L36" s="182">
        <v>732</v>
      </c>
      <c r="M36" s="182">
        <v>843</v>
      </c>
      <c r="N36" s="182">
        <f>SUM(N37:N41)</f>
        <v>1268</v>
      </c>
      <c r="O36" s="182">
        <f>SUM(O37:O41)</f>
        <v>622</v>
      </c>
      <c r="P36" s="182">
        <f>SUM(P37:P41)</f>
        <v>646</v>
      </c>
      <c r="Q36" s="188"/>
      <c r="R36" s="75">
        <v>56</v>
      </c>
      <c r="S36" s="53">
        <v>943</v>
      </c>
      <c r="T36" s="52">
        <v>463</v>
      </c>
      <c r="U36" s="52">
        <v>480</v>
      </c>
      <c r="V36" s="52">
        <v>854</v>
      </c>
      <c r="W36" s="52">
        <v>392</v>
      </c>
      <c r="X36" s="52">
        <v>462</v>
      </c>
      <c r="Y36" s="52">
        <v>741</v>
      </c>
      <c r="Z36" s="52">
        <v>323</v>
      </c>
      <c r="AA36" s="52">
        <v>418</v>
      </c>
      <c r="AB36" s="52">
        <v>779</v>
      </c>
      <c r="AC36" s="52">
        <v>352</v>
      </c>
      <c r="AD36" s="52">
        <v>427</v>
      </c>
      <c r="AE36" s="52">
        <v>793</v>
      </c>
      <c r="AF36" s="52">
        <v>399</v>
      </c>
      <c r="AG36" s="52">
        <v>394</v>
      </c>
      <c r="AH36" s="52"/>
      <c r="AI36" s="75">
        <v>91</v>
      </c>
      <c r="AJ36" s="53">
        <v>11</v>
      </c>
      <c r="AK36" s="52">
        <v>2</v>
      </c>
      <c r="AL36" s="52">
        <v>9</v>
      </c>
      <c r="AM36" s="52">
        <v>20</v>
      </c>
      <c r="AN36" s="52">
        <v>5</v>
      </c>
      <c r="AO36" s="52">
        <v>15</v>
      </c>
      <c r="AP36" s="52">
        <v>37</v>
      </c>
      <c r="AQ36" s="52">
        <v>11</v>
      </c>
      <c r="AR36" s="52">
        <v>26</v>
      </c>
      <c r="AS36" s="192">
        <v>76</v>
      </c>
      <c r="AT36" s="192">
        <v>25</v>
      </c>
      <c r="AU36" s="192">
        <v>51</v>
      </c>
      <c r="AV36" s="192">
        <v>88</v>
      </c>
      <c r="AW36" s="192">
        <v>22</v>
      </c>
      <c r="AX36" s="192">
        <v>66</v>
      </c>
    </row>
    <row r="37" spans="1:50" ht="15.75" customHeight="1">
      <c r="A37" s="75">
        <v>20</v>
      </c>
      <c r="B37" s="53">
        <v>383</v>
      </c>
      <c r="C37" s="52">
        <v>173</v>
      </c>
      <c r="D37" s="52">
        <v>210</v>
      </c>
      <c r="E37" s="52">
        <v>294</v>
      </c>
      <c r="F37" s="52">
        <v>132</v>
      </c>
      <c r="G37" s="52">
        <v>162</v>
      </c>
      <c r="H37" s="52">
        <v>290</v>
      </c>
      <c r="I37" s="52">
        <v>148</v>
      </c>
      <c r="J37" s="52">
        <v>142</v>
      </c>
      <c r="K37" s="52">
        <v>223</v>
      </c>
      <c r="L37" s="52">
        <v>116</v>
      </c>
      <c r="M37" s="52">
        <v>107</v>
      </c>
      <c r="N37" s="52">
        <v>187</v>
      </c>
      <c r="O37" s="52">
        <v>92</v>
      </c>
      <c r="P37" s="52">
        <v>95</v>
      </c>
      <c r="Q37" s="52"/>
      <c r="R37" s="75">
        <v>57</v>
      </c>
      <c r="S37" s="53">
        <v>845</v>
      </c>
      <c r="T37" s="52">
        <v>414</v>
      </c>
      <c r="U37" s="52">
        <v>431</v>
      </c>
      <c r="V37" s="52">
        <v>917</v>
      </c>
      <c r="W37" s="52">
        <v>401</v>
      </c>
      <c r="X37" s="52">
        <v>516</v>
      </c>
      <c r="Y37" s="52">
        <v>826</v>
      </c>
      <c r="Z37" s="52">
        <v>379</v>
      </c>
      <c r="AA37" s="52">
        <v>447</v>
      </c>
      <c r="AB37" s="52">
        <v>723</v>
      </c>
      <c r="AC37" s="52">
        <v>382</v>
      </c>
      <c r="AD37" s="52">
        <v>341</v>
      </c>
      <c r="AE37" s="52">
        <v>761</v>
      </c>
      <c r="AF37" s="52">
        <v>371</v>
      </c>
      <c r="AG37" s="52">
        <v>390</v>
      </c>
      <c r="AH37" s="52"/>
      <c r="AI37" s="75">
        <v>92</v>
      </c>
      <c r="AJ37" s="53">
        <v>17</v>
      </c>
      <c r="AK37" s="52">
        <v>4</v>
      </c>
      <c r="AL37" s="52">
        <v>13</v>
      </c>
      <c r="AM37" s="52">
        <v>24</v>
      </c>
      <c r="AN37" s="52">
        <v>7</v>
      </c>
      <c r="AO37" s="52">
        <v>17</v>
      </c>
      <c r="AP37" s="52">
        <v>35</v>
      </c>
      <c r="AQ37" s="52">
        <v>11</v>
      </c>
      <c r="AR37" s="52">
        <v>24</v>
      </c>
      <c r="AS37" s="189">
        <v>63</v>
      </c>
      <c r="AT37" s="189">
        <v>16</v>
      </c>
      <c r="AU37" s="189">
        <v>47</v>
      </c>
      <c r="AV37" s="189">
        <v>72</v>
      </c>
      <c r="AW37" s="189">
        <v>16</v>
      </c>
      <c r="AX37" s="189">
        <v>56</v>
      </c>
    </row>
    <row r="38" spans="1:50" ht="15.75" customHeight="1">
      <c r="A38" s="75">
        <v>21</v>
      </c>
      <c r="B38" s="53">
        <v>414</v>
      </c>
      <c r="C38" s="52">
        <v>189</v>
      </c>
      <c r="D38" s="52">
        <v>225</v>
      </c>
      <c r="E38" s="52">
        <v>340</v>
      </c>
      <c r="F38" s="52">
        <v>146</v>
      </c>
      <c r="G38" s="52">
        <v>194</v>
      </c>
      <c r="H38" s="52">
        <v>370</v>
      </c>
      <c r="I38" s="52">
        <v>155</v>
      </c>
      <c r="J38" s="52">
        <v>215</v>
      </c>
      <c r="K38" s="52">
        <v>295</v>
      </c>
      <c r="L38" s="52">
        <v>135</v>
      </c>
      <c r="M38" s="52">
        <v>160</v>
      </c>
      <c r="N38" s="52">
        <v>228</v>
      </c>
      <c r="O38" s="52">
        <v>100</v>
      </c>
      <c r="P38" s="52">
        <v>128</v>
      </c>
      <c r="Q38" s="52"/>
      <c r="R38" s="75">
        <v>58</v>
      </c>
      <c r="S38" s="53">
        <v>803</v>
      </c>
      <c r="T38" s="52">
        <v>392</v>
      </c>
      <c r="U38" s="52">
        <v>411</v>
      </c>
      <c r="V38" s="52">
        <v>846</v>
      </c>
      <c r="W38" s="52">
        <v>389</v>
      </c>
      <c r="X38" s="52">
        <v>457</v>
      </c>
      <c r="Y38" s="52">
        <v>810</v>
      </c>
      <c r="Z38" s="52">
        <v>378</v>
      </c>
      <c r="AA38" s="52">
        <v>432</v>
      </c>
      <c r="AB38" s="52">
        <v>725</v>
      </c>
      <c r="AC38" s="52">
        <v>325</v>
      </c>
      <c r="AD38" s="52">
        <v>400</v>
      </c>
      <c r="AE38" s="52">
        <v>716</v>
      </c>
      <c r="AF38" s="52">
        <v>335</v>
      </c>
      <c r="AG38" s="52">
        <v>381</v>
      </c>
      <c r="AH38" s="52"/>
      <c r="AI38" s="75">
        <v>93</v>
      </c>
      <c r="AJ38" s="53">
        <v>8</v>
      </c>
      <c r="AK38" s="52">
        <v>2</v>
      </c>
      <c r="AL38" s="52">
        <v>6</v>
      </c>
      <c r="AM38" s="52">
        <v>18</v>
      </c>
      <c r="AN38" s="52">
        <v>5</v>
      </c>
      <c r="AO38" s="52">
        <v>13</v>
      </c>
      <c r="AP38" s="52">
        <v>25</v>
      </c>
      <c r="AQ38" s="52">
        <v>12</v>
      </c>
      <c r="AR38" s="52">
        <v>13</v>
      </c>
      <c r="AS38" s="189">
        <v>34</v>
      </c>
      <c r="AT38" s="189">
        <v>7</v>
      </c>
      <c r="AU38" s="189">
        <v>27</v>
      </c>
      <c r="AV38" s="189">
        <v>52</v>
      </c>
      <c r="AW38" s="189">
        <v>14</v>
      </c>
      <c r="AX38" s="189">
        <v>38</v>
      </c>
    </row>
    <row r="39" spans="1:50" ht="15.75" customHeight="1">
      <c r="A39" s="75">
        <v>22</v>
      </c>
      <c r="B39" s="53">
        <v>499</v>
      </c>
      <c r="C39" s="52">
        <v>214</v>
      </c>
      <c r="D39" s="52">
        <v>285</v>
      </c>
      <c r="E39" s="52">
        <v>382</v>
      </c>
      <c r="F39" s="52">
        <v>196</v>
      </c>
      <c r="G39" s="52">
        <v>186</v>
      </c>
      <c r="H39" s="52">
        <v>391</v>
      </c>
      <c r="I39" s="52">
        <v>198</v>
      </c>
      <c r="J39" s="52">
        <v>193</v>
      </c>
      <c r="K39" s="52">
        <v>316</v>
      </c>
      <c r="L39" s="52">
        <v>148</v>
      </c>
      <c r="M39" s="52">
        <v>168</v>
      </c>
      <c r="N39" s="52">
        <v>255</v>
      </c>
      <c r="O39" s="52">
        <v>117</v>
      </c>
      <c r="P39" s="52">
        <v>138</v>
      </c>
      <c r="Q39" s="52"/>
      <c r="R39" s="75">
        <v>59</v>
      </c>
      <c r="S39" s="53">
        <v>856</v>
      </c>
      <c r="T39" s="52">
        <v>392</v>
      </c>
      <c r="U39" s="52">
        <v>464</v>
      </c>
      <c r="V39" s="52">
        <v>873</v>
      </c>
      <c r="W39" s="52">
        <v>405</v>
      </c>
      <c r="X39" s="52">
        <v>468</v>
      </c>
      <c r="Y39" s="52">
        <v>865</v>
      </c>
      <c r="Z39" s="52">
        <v>403</v>
      </c>
      <c r="AA39" s="52">
        <v>462</v>
      </c>
      <c r="AB39" s="52">
        <v>793</v>
      </c>
      <c r="AC39" s="52">
        <v>351</v>
      </c>
      <c r="AD39" s="52">
        <v>442</v>
      </c>
      <c r="AE39" s="52">
        <v>421</v>
      </c>
      <c r="AF39" s="52">
        <v>199</v>
      </c>
      <c r="AG39" s="52">
        <v>222</v>
      </c>
      <c r="AH39" s="52"/>
      <c r="AI39" s="75">
        <v>94</v>
      </c>
      <c r="AJ39" s="53">
        <v>7</v>
      </c>
      <c r="AK39" s="52">
        <v>2</v>
      </c>
      <c r="AL39" s="52">
        <v>5</v>
      </c>
      <c r="AM39" s="52">
        <v>14</v>
      </c>
      <c r="AN39" s="52">
        <v>8</v>
      </c>
      <c r="AO39" s="52">
        <v>6</v>
      </c>
      <c r="AP39" s="52">
        <v>23</v>
      </c>
      <c r="AQ39" s="52">
        <v>12</v>
      </c>
      <c r="AR39" s="52">
        <v>11</v>
      </c>
      <c r="AS39" s="189">
        <v>21</v>
      </c>
      <c r="AT39" s="189">
        <v>8</v>
      </c>
      <c r="AU39" s="189">
        <v>13</v>
      </c>
      <c r="AV39" s="189">
        <v>39</v>
      </c>
      <c r="AW39" s="189">
        <v>9</v>
      </c>
      <c r="AX39" s="189">
        <v>30</v>
      </c>
    </row>
    <row r="40" spans="1:50" ht="15.75" customHeight="1">
      <c r="A40" s="75">
        <v>23</v>
      </c>
      <c r="B40" s="53">
        <v>559</v>
      </c>
      <c r="C40" s="52">
        <v>259</v>
      </c>
      <c r="D40" s="52">
        <v>300</v>
      </c>
      <c r="E40" s="52">
        <v>433</v>
      </c>
      <c r="F40" s="52">
        <v>182</v>
      </c>
      <c r="G40" s="52">
        <v>251</v>
      </c>
      <c r="H40" s="52">
        <v>419</v>
      </c>
      <c r="I40" s="52">
        <v>205</v>
      </c>
      <c r="J40" s="52">
        <v>214</v>
      </c>
      <c r="K40" s="52">
        <v>347</v>
      </c>
      <c r="L40" s="52">
        <v>157</v>
      </c>
      <c r="M40" s="52">
        <v>190</v>
      </c>
      <c r="N40" s="52">
        <v>278</v>
      </c>
      <c r="O40" s="52">
        <v>142</v>
      </c>
      <c r="P40" s="52">
        <v>136</v>
      </c>
      <c r="Q40" s="52"/>
      <c r="R40" s="75"/>
      <c r="S40" s="53"/>
      <c r="T40" s="52"/>
      <c r="U40" s="52"/>
      <c r="V40" s="52"/>
      <c r="W40" s="52"/>
      <c r="X40" s="52"/>
      <c r="Y40" s="52"/>
      <c r="Z40" s="52"/>
      <c r="AA40" s="52"/>
      <c r="AB40" s="74"/>
      <c r="AC40" s="74"/>
      <c r="AD40" s="74"/>
      <c r="AE40" s="74"/>
      <c r="AF40" s="74"/>
      <c r="AG40" s="74"/>
      <c r="AH40" s="74"/>
      <c r="AI40" s="75"/>
      <c r="AJ40" s="53"/>
      <c r="AK40" s="52"/>
      <c r="AL40" s="52"/>
      <c r="AM40" s="52"/>
      <c r="AN40" s="52"/>
      <c r="AO40" s="52"/>
      <c r="AP40" s="52"/>
      <c r="AQ40" s="52"/>
      <c r="AR40" s="52"/>
      <c r="AS40" s="74"/>
      <c r="AT40" s="74"/>
      <c r="AU40" s="74"/>
      <c r="AV40" s="74"/>
      <c r="AW40" s="74"/>
      <c r="AX40" s="74"/>
    </row>
    <row r="41" spans="1:50" ht="15.75" customHeight="1">
      <c r="A41" s="75">
        <v>24</v>
      </c>
      <c r="B41" s="53">
        <v>570</v>
      </c>
      <c r="C41" s="52">
        <v>248</v>
      </c>
      <c r="D41" s="52">
        <v>322</v>
      </c>
      <c r="E41" s="52">
        <v>359</v>
      </c>
      <c r="F41" s="52">
        <v>161</v>
      </c>
      <c r="G41" s="52">
        <v>198</v>
      </c>
      <c r="H41" s="52">
        <v>435</v>
      </c>
      <c r="I41" s="52">
        <v>209</v>
      </c>
      <c r="J41" s="52">
        <v>226</v>
      </c>
      <c r="K41" s="52">
        <v>394</v>
      </c>
      <c r="L41" s="52">
        <v>176</v>
      </c>
      <c r="M41" s="52">
        <v>218</v>
      </c>
      <c r="N41" s="52">
        <v>320</v>
      </c>
      <c r="O41" s="52">
        <v>171</v>
      </c>
      <c r="P41" s="52">
        <v>149</v>
      </c>
      <c r="Q41" s="52"/>
      <c r="R41" s="65" t="s">
        <v>37</v>
      </c>
      <c r="S41" s="59">
        <v>3353</v>
      </c>
      <c r="T41" s="60">
        <v>1442</v>
      </c>
      <c r="U41" s="60">
        <v>1911</v>
      </c>
      <c r="V41" s="60">
        <v>3906</v>
      </c>
      <c r="W41" s="60">
        <v>1818</v>
      </c>
      <c r="X41" s="60">
        <v>2088</v>
      </c>
      <c r="Y41" s="60">
        <v>4146</v>
      </c>
      <c r="Z41" s="60">
        <v>1869</v>
      </c>
      <c r="AA41" s="60">
        <v>2277</v>
      </c>
      <c r="AB41" s="182">
        <v>3862</v>
      </c>
      <c r="AC41" s="182">
        <v>1791</v>
      </c>
      <c r="AD41" s="182">
        <v>2071</v>
      </c>
      <c r="AE41" s="182">
        <f>SUM(AE42:AE46)</f>
        <v>3340</v>
      </c>
      <c r="AF41" s="182">
        <f>SUM(AF42:AF46)</f>
        <v>1513</v>
      </c>
      <c r="AG41" s="182">
        <f>SUM(AG42:AG46)</f>
        <v>1827</v>
      </c>
      <c r="AH41" s="190"/>
      <c r="AI41" s="65" t="s">
        <v>44</v>
      </c>
      <c r="AJ41" s="86">
        <v>17</v>
      </c>
      <c r="AK41" s="68">
        <v>4</v>
      </c>
      <c r="AL41" s="68">
        <v>13</v>
      </c>
      <c r="AM41" s="68">
        <v>9</v>
      </c>
      <c r="AN41" s="68">
        <v>2</v>
      </c>
      <c r="AO41" s="68">
        <v>7</v>
      </c>
      <c r="AP41" s="68">
        <v>28</v>
      </c>
      <c r="AQ41" s="68">
        <v>5</v>
      </c>
      <c r="AR41" s="68">
        <v>23</v>
      </c>
      <c r="AS41" s="182">
        <v>57</v>
      </c>
      <c r="AT41" s="182">
        <v>13</v>
      </c>
      <c r="AU41" s="182">
        <v>44</v>
      </c>
      <c r="AV41" s="182">
        <f>SUM(AV42:AV46)</f>
        <v>93</v>
      </c>
      <c r="AW41" s="182">
        <f>SUM(AW42:AW46)</f>
        <v>17</v>
      </c>
      <c r="AX41" s="182">
        <f>SUM(AX42:AX46)</f>
        <v>76</v>
      </c>
    </row>
    <row r="42" spans="1:50" ht="15.75" customHeight="1">
      <c r="A42" s="75"/>
      <c r="B42" s="53"/>
      <c r="C42" s="52"/>
      <c r="D42" s="52"/>
      <c r="E42" s="52"/>
      <c r="F42" s="52"/>
      <c r="G42" s="52"/>
      <c r="H42" s="52"/>
      <c r="I42" s="52"/>
      <c r="J42" s="52"/>
      <c r="K42" s="74"/>
      <c r="L42" s="74"/>
      <c r="M42" s="74"/>
      <c r="N42" s="74"/>
      <c r="O42" s="74"/>
      <c r="P42" s="74"/>
      <c r="Q42" s="74"/>
      <c r="R42" s="75">
        <v>60</v>
      </c>
      <c r="S42" s="53">
        <v>742</v>
      </c>
      <c r="T42" s="52">
        <v>343</v>
      </c>
      <c r="U42" s="52">
        <v>399</v>
      </c>
      <c r="V42" s="52">
        <v>788</v>
      </c>
      <c r="W42" s="52">
        <v>378</v>
      </c>
      <c r="X42" s="52">
        <v>410</v>
      </c>
      <c r="Y42" s="52">
        <v>844</v>
      </c>
      <c r="Z42" s="52">
        <v>391</v>
      </c>
      <c r="AA42" s="52">
        <v>453</v>
      </c>
      <c r="AB42" s="52">
        <v>753</v>
      </c>
      <c r="AC42" s="52">
        <v>367</v>
      </c>
      <c r="AD42" s="52">
        <v>386</v>
      </c>
      <c r="AE42" s="52">
        <v>486</v>
      </c>
      <c r="AF42" s="52">
        <v>206</v>
      </c>
      <c r="AG42" s="52">
        <v>280</v>
      </c>
      <c r="AH42" s="52"/>
      <c r="AI42" s="75">
        <v>95</v>
      </c>
      <c r="AJ42" s="53">
        <v>8</v>
      </c>
      <c r="AK42" s="52">
        <v>3</v>
      </c>
      <c r="AL42" s="52">
        <v>5</v>
      </c>
      <c r="AM42" s="52">
        <v>4</v>
      </c>
      <c r="AN42" s="52">
        <v>1</v>
      </c>
      <c r="AO42" s="52">
        <v>3</v>
      </c>
      <c r="AP42" s="52">
        <v>8</v>
      </c>
      <c r="AQ42" s="52">
        <v>1</v>
      </c>
      <c r="AR42" s="52">
        <v>7</v>
      </c>
      <c r="AS42" s="189">
        <v>23</v>
      </c>
      <c r="AT42" s="189">
        <v>5</v>
      </c>
      <c r="AU42" s="189">
        <v>18</v>
      </c>
      <c r="AV42" s="189">
        <v>25</v>
      </c>
      <c r="AW42" s="189">
        <v>7</v>
      </c>
      <c r="AX42" s="189">
        <v>18</v>
      </c>
    </row>
    <row r="43" spans="1:50" s="62" customFormat="1" ht="15.75" customHeight="1">
      <c r="A43" s="65" t="s">
        <v>30</v>
      </c>
      <c r="B43" s="59">
        <v>3241</v>
      </c>
      <c r="C43" s="60">
        <v>1556</v>
      </c>
      <c r="D43" s="60">
        <v>1685</v>
      </c>
      <c r="E43" s="60">
        <v>2575</v>
      </c>
      <c r="F43" s="60">
        <v>1176</v>
      </c>
      <c r="G43" s="60">
        <v>1399</v>
      </c>
      <c r="H43" s="60">
        <v>2411</v>
      </c>
      <c r="I43" s="60">
        <v>1186</v>
      </c>
      <c r="J43" s="60">
        <v>1225</v>
      </c>
      <c r="K43" s="182">
        <v>2285</v>
      </c>
      <c r="L43" s="182">
        <v>1142</v>
      </c>
      <c r="M43" s="182">
        <v>1143</v>
      </c>
      <c r="N43" s="182">
        <f>SUM(N44:N48)</f>
        <v>1825</v>
      </c>
      <c r="O43" s="182">
        <f>SUM(O44:O48)</f>
        <v>873</v>
      </c>
      <c r="P43" s="182">
        <f>SUM(P44:P48)</f>
        <v>952</v>
      </c>
      <c r="Q43" s="188"/>
      <c r="R43" s="75">
        <v>61</v>
      </c>
      <c r="S43" s="53">
        <v>729</v>
      </c>
      <c r="T43" s="52">
        <v>330</v>
      </c>
      <c r="U43" s="52">
        <v>399</v>
      </c>
      <c r="V43" s="52">
        <v>844</v>
      </c>
      <c r="W43" s="52">
        <v>390</v>
      </c>
      <c r="X43" s="52">
        <v>454</v>
      </c>
      <c r="Y43" s="52">
        <v>821</v>
      </c>
      <c r="Z43" s="52">
        <v>379</v>
      </c>
      <c r="AA43" s="52">
        <v>442</v>
      </c>
      <c r="AB43" s="52">
        <v>709</v>
      </c>
      <c r="AC43" s="52">
        <v>312</v>
      </c>
      <c r="AD43" s="52">
        <v>397</v>
      </c>
      <c r="AE43" s="52">
        <v>725</v>
      </c>
      <c r="AF43" s="52">
        <v>316</v>
      </c>
      <c r="AG43" s="52">
        <v>409</v>
      </c>
      <c r="AH43" s="52"/>
      <c r="AI43" s="75">
        <v>96</v>
      </c>
      <c r="AJ43" s="53">
        <v>4</v>
      </c>
      <c r="AK43" s="20" t="s">
        <v>203</v>
      </c>
      <c r="AL43" s="52">
        <v>4</v>
      </c>
      <c r="AM43" s="52">
        <v>2</v>
      </c>
      <c r="AN43" s="20" t="s">
        <v>203</v>
      </c>
      <c r="AO43" s="52">
        <v>2</v>
      </c>
      <c r="AP43" s="52">
        <v>9</v>
      </c>
      <c r="AQ43" s="20" t="s">
        <v>203</v>
      </c>
      <c r="AR43" s="52">
        <v>9</v>
      </c>
      <c r="AS43" s="192">
        <v>16</v>
      </c>
      <c r="AT43" s="192">
        <v>4</v>
      </c>
      <c r="AU43" s="192">
        <v>12</v>
      </c>
      <c r="AV43" s="192">
        <v>28</v>
      </c>
      <c r="AW43" s="192">
        <v>5</v>
      </c>
      <c r="AX43" s="192">
        <v>23</v>
      </c>
    </row>
    <row r="44" spans="1:50" ht="15.75" customHeight="1">
      <c r="A44" s="75">
        <v>25</v>
      </c>
      <c r="B44" s="53">
        <v>599</v>
      </c>
      <c r="C44" s="52">
        <v>295</v>
      </c>
      <c r="D44" s="52">
        <v>304</v>
      </c>
      <c r="E44" s="52">
        <v>521</v>
      </c>
      <c r="F44" s="52">
        <v>233</v>
      </c>
      <c r="G44" s="52">
        <v>288</v>
      </c>
      <c r="H44" s="52">
        <v>435</v>
      </c>
      <c r="I44" s="52">
        <v>200</v>
      </c>
      <c r="J44" s="52">
        <v>235</v>
      </c>
      <c r="K44" s="52">
        <v>435</v>
      </c>
      <c r="L44" s="52">
        <v>212</v>
      </c>
      <c r="M44" s="52">
        <v>223</v>
      </c>
      <c r="N44" s="52">
        <v>311</v>
      </c>
      <c r="O44" s="52">
        <v>135</v>
      </c>
      <c r="P44" s="52">
        <v>176</v>
      </c>
      <c r="Q44" s="52"/>
      <c r="R44" s="75">
        <v>62</v>
      </c>
      <c r="S44" s="53">
        <v>681</v>
      </c>
      <c r="T44" s="52">
        <v>283</v>
      </c>
      <c r="U44" s="52">
        <v>398</v>
      </c>
      <c r="V44" s="52">
        <v>758</v>
      </c>
      <c r="W44" s="52">
        <v>356</v>
      </c>
      <c r="X44" s="52">
        <v>402</v>
      </c>
      <c r="Y44" s="52">
        <v>871</v>
      </c>
      <c r="Z44" s="52">
        <v>372</v>
      </c>
      <c r="AA44" s="52">
        <v>499</v>
      </c>
      <c r="AB44" s="52">
        <v>789</v>
      </c>
      <c r="AC44" s="52">
        <v>364</v>
      </c>
      <c r="AD44" s="52">
        <v>425</v>
      </c>
      <c r="AE44" s="52">
        <v>674</v>
      </c>
      <c r="AF44" s="52">
        <v>346</v>
      </c>
      <c r="AG44" s="52">
        <v>328</v>
      </c>
      <c r="AH44" s="52"/>
      <c r="AI44" s="75">
        <v>97</v>
      </c>
      <c r="AJ44" s="53">
        <v>2</v>
      </c>
      <c r="AK44" s="20" t="s">
        <v>201</v>
      </c>
      <c r="AL44" s="52">
        <v>2</v>
      </c>
      <c r="AM44" s="52">
        <v>3</v>
      </c>
      <c r="AN44" s="52">
        <v>1</v>
      </c>
      <c r="AO44" s="52">
        <v>2</v>
      </c>
      <c r="AP44" s="52">
        <v>3</v>
      </c>
      <c r="AQ44" s="52">
        <v>1</v>
      </c>
      <c r="AR44" s="52">
        <v>2</v>
      </c>
      <c r="AS44" s="189">
        <v>8</v>
      </c>
      <c r="AT44" s="189">
        <v>2</v>
      </c>
      <c r="AU44" s="189">
        <v>6</v>
      </c>
      <c r="AV44" s="189">
        <v>23</v>
      </c>
      <c r="AW44" s="189">
        <v>2</v>
      </c>
      <c r="AX44" s="189">
        <v>21</v>
      </c>
    </row>
    <row r="45" spans="1:50" ht="15.75" customHeight="1">
      <c r="A45" s="75">
        <v>26</v>
      </c>
      <c r="B45" s="53">
        <v>656</v>
      </c>
      <c r="C45" s="52">
        <v>315</v>
      </c>
      <c r="D45" s="52">
        <v>341</v>
      </c>
      <c r="E45" s="52">
        <v>476</v>
      </c>
      <c r="F45" s="52">
        <v>221</v>
      </c>
      <c r="G45" s="52">
        <v>255</v>
      </c>
      <c r="H45" s="52">
        <v>487</v>
      </c>
      <c r="I45" s="52">
        <v>251</v>
      </c>
      <c r="J45" s="52">
        <v>236</v>
      </c>
      <c r="K45" s="52">
        <v>468</v>
      </c>
      <c r="L45" s="52">
        <v>228</v>
      </c>
      <c r="M45" s="52">
        <v>240</v>
      </c>
      <c r="N45" s="52">
        <v>352</v>
      </c>
      <c r="O45" s="52">
        <v>174</v>
      </c>
      <c r="P45" s="52">
        <v>178</v>
      </c>
      <c r="Q45" s="52"/>
      <c r="R45" s="75">
        <v>63</v>
      </c>
      <c r="S45" s="53">
        <v>617</v>
      </c>
      <c r="T45" s="52">
        <v>250</v>
      </c>
      <c r="U45" s="52">
        <v>367</v>
      </c>
      <c r="V45" s="52">
        <v>719</v>
      </c>
      <c r="W45" s="52">
        <v>339</v>
      </c>
      <c r="X45" s="52">
        <v>380</v>
      </c>
      <c r="Y45" s="52">
        <v>794</v>
      </c>
      <c r="Z45" s="52">
        <v>351</v>
      </c>
      <c r="AA45" s="52">
        <v>443</v>
      </c>
      <c r="AB45" s="52">
        <v>776</v>
      </c>
      <c r="AC45" s="52">
        <v>356</v>
      </c>
      <c r="AD45" s="52">
        <v>420</v>
      </c>
      <c r="AE45" s="52">
        <v>701</v>
      </c>
      <c r="AF45" s="52">
        <v>315</v>
      </c>
      <c r="AG45" s="52">
        <v>386</v>
      </c>
      <c r="AH45" s="52"/>
      <c r="AI45" s="75">
        <v>98</v>
      </c>
      <c r="AJ45" s="53">
        <v>2</v>
      </c>
      <c r="AK45" s="52">
        <v>1</v>
      </c>
      <c r="AL45" s="52">
        <v>1</v>
      </c>
      <c r="AM45" s="20" t="s">
        <v>201</v>
      </c>
      <c r="AN45" s="20" t="s">
        <v>201</v>
      </c>
      <c r="AO45" s="20" t="s">
        <v>201</v>
      </c>
      <c r="AP45" s="52">
        <v>5</v>
      </c>
      <c r="AQ45" s="52">
        <v>2</v>
      </c>
      <c r="AR45" s="52">
        <v>3</v>
      </c>
      <c r="AS45" s="189">
        <v>7</v>
      </c>
      <c r="AT45" s="189">
        <v>1</v>
      </c>
      <c r="AU45" s="189">
        <v>6</v>
      </c>
      <c r="AV45" s="189">
        <v>11</v>
      </c>
      <c r="AW45" s="189">
        <v>1</v>
      </c>
      <c r="AX45" s="189">
        <v>10</v>
      </c>
    </row>
    <row r="46" spans="1:50" ht="15.75" customHeight="1">
      <c r="A46" s="75">
        <v>27</v>
      </c>
      <c r="B46" s="53">
        <v>669</v>
      </c>
      <c r="C46" s="52">
        <v>300</v>
      </c>
      <c r="D46" s="52">
        <v>369</v>
      </c>
      <c r="E46" s="52">
        <v>508</v>
      </c>
      <c r="F46" s="52">
        <v>235</v>
      </c>
      <c r="G46" s="52">
        <v>273</v>
      </c>
      <c r="H46" s="52">
        <v>528</v>
      </c>
      <c r="I46" s="52">
        <v>267</v>
      </c>
      <c r="J46" s="52">
        <v>261</v>
      </c>
      <c r="K46" s="52">
        <v>447</v>
      </c>
      <c r="L46" s="52">
        <v>231</v>
      </c>
      <c r="M46" s="52">
        <v>216</v>
      </c>
      <c r="N46" s="52">
        <v>381</v>
      </c>
      <c r="O46" s="52">
        <v>184</v>
      </c>
      <c r="P46" s="52">
        <v>197</v>
      </c>
      <c r="Q46" s="52"/>
      <c r="R46" s="75">
        <v>64</v>
      </c>
      <c r="S46" s="53">
        <v>584</v>
      </c>
      <c r="T46" s="52">
        <v>236</v>
      </c>
      <c r="U46" s="52">
        <v>348</v>
      </c>
      <c r="V46" s="52">
        <v>797</v>
      </c>
      <c r="W46" s="52">
        <v>355</v>
      </c>
      <c r="X46" s="52">
        <v>442</v>
      </c>
      <c r="Y46" s="52">
        <v>816</v>
      </c>
      <c r="Z46" s="52">
        <v>376</v>
      </c>
      <c r="AA46" s="52">
        <v>440</v>
      </c>
      <c r="AB46" s="52">
        <v>835</v>
      </c>
      <c r="AC46" s="52">
        <v>392</v>
      </c>
      <c r="AD46" s="52">
        <v>443</v>
      </c>
      <c r="AE46" s="52">
        <v>754</v>
      </c>
      <c r="AF46" s="52">
        <v>330</v>
      </c>
      <c r="AG46" s="52">
        <v>424</v>
      </c>
      <c r="AH46" s="52"/>
      <c r="AI46" s="75">
        <v>99</v>
      </c>
      <c r="AJ46" s="53">
        <v>1</v>
      </c>
      <c r="AK46" s="20" t="s">
        <v>201</v>
      </c>
      <c r="AL46" s="52">
        <v>1</v>
      </c>
      <c r="AM46" s="20" t="s">
        <v>201</v>
      </c>
      <c r="AN46" s="20" t="s">
        <v>201</v>
      </c>
      <c r="AO46" s="20" t="s">
        <v>201</v>
      </c>
      <c r="AP46" s="52">
        <v>3</v>
      </c>
      <c r="AQ46" s="52">
        <v>1</v>
      </c>
      <c r="AR46" s="52">
        <v>2</v>
      </c>
      <c r="AS46" s="189">
        <v>3</v>
      </c>
      <c r="AT46" s="189">
        <v>1</v>
      </c>
      <c r="AU46" s="189">
        <v>2</v>
      </c>
      <c r="AV46" s="189">
        <v>6</v>
      </c>
      <c r="AW46" s="189">
        <v>2</v>
      </c>
      <c r="AX46" s="189">
        <v>4</v>
      </c>
    </row>
    <row r="47" spans="1:50" ht="15.75" customHeight="1">
      <c r="A47" s="75">
        <v>28</v>
      </c>
      <c r="B47" s="53">
        <v>634</v>
      </c>
      <c r="C47" s="52">
        <v>311</v>
      </c>
      <c r="D47" s="52">
        <v>323</v>
      </c>
      <c r="E47" s="52">
        <v>544</v>
      </c>
      <c r="F47" s="52">
        <v>263</v>
      </c>
      <c r="G47" s="52">
        <v>281</v>
      </c>
      <c r="H47" s="52">
        <v>559</v>
      </c>
      <c r="I47" s="52">
        <v>275</v>
      </c>
      <c r="J47" s="52">
        <v>284</v>
      </c>
      <c r="K47" s="52">
        <v>484</v>
      </c>
      <c r="L47" s="52">
        <v>241</v>
      </c>
      <c r="M47" s="52">
        <v>243</v>
      </c>
      <c r="N47" s="52">
        <v>352</v>
      </c>
      <c r="O47" s="52">
        <v>176</v>
      </c>
      <c r="P47" s="52">
        <v>176</v>
      </c>
      <c r="Q47" s="52"/>
      <c r="R47" s="75"/>
      <c r="S47" s="53"/>
      <c r="T47" s="52"/>
      <c r="U47" s="52"/>
      <c r="V47" s="52"/>
      <c r="W47" s="52"/>
      <c r="X47" s="52"/>
      <c r="Y47" s="52"/>
      <c r="Z47" s="52"/>
      <c r="AA47" s="52"/>
      <c r="AB47" s="74"/>
      <c r="AC47" s="74"/>
      <c r="AD47" s="74"/>
      <c r="AE47" s="74"/>
      <c r="AF47" s="74"/>
      <c r="AG47" s="74"/>
      <c r="AH47" s="74"/>
      <c r="AI47" s="75"/>
      <c r="AJ47" s="53"/>
      <c r="AK47" s="51"/>
      <c r="AL47" s="52"/>
      <c r="AM47" s="51"/>
      <c r="AN47" s="51"/>
      <c r="AO47" s="51"/>
      <c r="AP47" s="52"/>
      <c r="AQ47" s="52"/>
      <c r="AR47" s="52"/>
      <c r="AS47" s="74"/>
      <c r="AT47" s="74"/>
      <c r="AU47" s="74"/>
      <c r="AV47" s="74"/>
      <c r="AW47" s="74"/>
      <c r="AX47" s="74"/>
    </row>
    <row r="48" spans="1:50" ht="15.75" customHeight="1">
      <c r="A48" s="75">
        <v>29</v>
      </c>
      <c r="B48" s="53">
        <v>683</v>
      </c>
      <c r="C48" s="52">
        <v>335</v>
      </c>
      <c r="D48" s="52">
        <v>348</v>
      </c>
      <c r="E48" s="52">
        <v>526</v>
      </c>
      <c r="F48" s="52">
        <v>224</v>
      </c>
      <c r="G48" s="52">
        <v>302</v>
      </c>
      <c r="H48" s="52">
        <v>402</v>
      </c>
      <c r="I48" s="52">
        <v>193</v>
      </c>
      <c r="J48" s="52">
        <v>209</v>
      </c>
      <c r="K48" s="52">
        <v>451</v>
      </c>
      <c r="L48" s="52">
        <v>230</v>
      </c>
      <c r="M48" s="52">
        <v>221</v>
      </c>
      <c r="N48" s="52">
        <v>429</v>
      </c>
      <c r="O48" s="52">
        <v>204</v>
      </c>
      <c r="P48" s="52">
        <v>225</v>
      </c>
      <c r="Q48" s="52"/>
      <c r="R48" s="65" t="s">
        <v>38</v>
      </c>
      <c r="S48" s="59">
        <v>2797</v>
      </c>
      <c r="T48" s="60">
        <v>1179</v>
      </c>
      <c r="U48" s="60">
        <v>1618</v>
      </c>
      <c r="V48" s="60">
        <v>3052</v>
      </c>
      <c r="W48" s="60">
        <v>1281</v>
      </c>
      <c r="X48" s="60">
        <v>1771</v>
      </c>
      <c r="Y48" s="60">
        <v>3670</v>
      </c>
      <c r="Z48" s="60">
        <v>1688</v>
      </c>
      <c r="AA48" s="60">
        <v>1982</v>
      </c>
      <c r="AB48" s="182">
        <v>3911</v>
      </c>
      <c r="AC48" s="182">
        <v>1715</v>
      </c>
      <c r="AD48" s="182">
        <v>2196</v>
      </c>
      <c r="AE48" s="182">
        <f>SUM(AE49:AE53)</f>
        <v>3611</v>
      </c>
      <c r="AF48" s="182">
        <f>SUM(AF49:AF53)</f>
        <v>1644</v>
      </c>
      <c r="AG48" s="182">
        <f>SUM(AG49:AG53)</f>
        <v>1967</v>
      </c>
      <c r="AH48" s="190"/>
      <c r="AI48" s="65" t="s">
        <v>202</v>
      </c>
      <c r="AJ48" s="86">
        <v>1</v>
      </c>
      <c r="AK48" s="67" t="s">
        <v>201</v>
      </c>
      <c r="AL48" s="68">
        <v>1</v>
      </c>
      <c r="AM48" s="67" t="s">
        <v>201</v>
      </c>
      <c r="AN48" s="67" t="s">
        <v>201</v>
      </c>
      <c r="AO48" s="67" t="s">
        <v>201</v>
      </c>
      <c r="AP48" s="68">
        <v>1</v>
      </c>
      <c r="AQ48" s="67" t="s">
        <v>201</v>
      </c>
      <c r="AR48" s="68">
        <v>1</v>
      </c>
      <c r="AS48" s="182">
        <v>6</v>
      </c>
      <c r="AT48" s="182" t="s">
        <v>365</v>
      </c>
      <c r="AU48" s="182">
        <v>6</v>
      </c>
      <c r="AV48" s="182">
        <v>8</v>
      </c>
      <c r="AW48" s="182">
        <v>1</v>
      </c>
      <c r="AX48" s="182">
        <v>7</v>
      </c>
    </row>
    <row r="49" spans="1:50" s="80" customFormat="1" ht="15.75" customHeight="1">
      <c r="A49" s="75"/>
      <c r="B49" s="53"/>
      <c r="C49" s="52"/>
      <c r="D49" s="52"/>
      <c r="E49" s="52"/>
      <c r="F49" s="52"/>
      <c r="G49" s="52"/>
      <c r="H49" s="52"/>
      <c r="I49" s="52"/>
      <c r="J49" s="52"/>
      <c r="K49" s="74"/>
      <c r="L49" s="74"/>
      <c r="M49" s="74"/>
      <c r="N49" s="74"/>
      <c r="O49" s="74"/>
      <c r="P49" s="74"/>
      <c r="Q49" s="74"/>
      <c r="R49" s="75">
        <v>65</v>
      </c>
      <c r="S49" s="53">
        <v>683</v>
      </c>
      <c r="T49" s="52">
        <v>281</v>
      </c>
      <c r="U49" s="52">
        <v>402</v>
      </c>
      <c r="V49" s="52">
        <v>696</v>
      </c>
      <c r="W49" s="52">
        <v>325</v>
      </c>
      <c r="X49" s="52">
        <v>371</v>
      </c>
      <c r="Y49" s="52">
        <v>758</v>
      </c>
      <c r="Z49" s="52">
        <v>362</v>
      </c>
      <c r="AA49" s="52">
        <v>396</v>
      </c>
      <c r="AB49" s="52">
        <v>794</v>
      </c>
      <c r="AC49" s="52">
        <v>366</v>
      </c>
      <c r="AD49" s="52">
        <v>428</v>
      </c>
      <c r="AE49" s="52">
        <v>683</v>
      </c>
      <c r="AF49" s="52">
        <v>326</v>
      </c>
      <c r="AG49" s="52">
        <v>357</v>
      </c>
      <c r="AH49" s="52"/>
      <c r="AI49" s="76"/>
      <c r="AJ49" s="77"/>
      <c r="AK49" s="78"/>
      <c r="AL49" s="79"/>
      <c r="AM49" s="78"/>
      <c r="AN49" s="78"/>
      <c r="AO49" s="78"/>
      <c r="AP49" s="79"/>
      <c r="AQ49" s="78"/>
      <c r="AR49" s="79"/>
      <c r="AS49" s="38"/>
      <c r="AT49" s="38"/>
      <c r="AU49" s="38"/>
      <c r="AV49" s="38"/>
      <c r="AW49" s="38"/>
      <c r="AX49" s="38"/>
    </row>
    <row r="50" spans="1:50" s="62" customFormat="1" ht="15.75" customHeight="1">
      <c r="A50" s="65" t="s">
        <v>31</v>
      </c>
      <c r="B50" s="59">
        <v>4385</v>
      </c>
      <c r="C50" s="60">
        <v>2190</v>
      </c>
      <c r="D50" s="60">
        <v>2195</v>
      </c>
      <c r="E50" s="60">
        <v>2820</v>
      </c>
      <c r="F50" s="60">
        <v>1343</v>
      </c>
      <c r="G50" s="60">
        <v>1477</v>
      </c>
      <c r="H50" s="60">
        <v>2647</v>
      </c>
      <c r="I50" s="60">
        <v>1301</v>
      </c>
      <c r="J50" s="60">
        <v>1346</v>
      </c>
      <c r="K50" s="182">
        <v>2442</v>
      </c>
      <c r="L50" s="182">
        <v>1218</v>
      </c>
      <c r="M50" s="182">
        <v>1224</v>
      </c>
      <c r="N50" s="182">
        <f>SUM(N51:N55)</f>
        <v>2203</v>
      </c>
      <c r="O50" s="182">
        <f>SUM(O51:O55)</f>
        <v>1095</v>
      </c>
      <c r="P50" s="182">
        <f>SUM(P51:P55)</f>
        <v>1108</v>
      </c>
      <c r="Q50" s="188"/>
      <c r="R50" s="75">
        <v>66</v>
      </c>
      <c r="S50" s="53">
        <v>525</v>
      </c>
      <c r="T50" s="52">
        <v>226</v>
      </c>
      <c r="U50" s="52">
        <v>299</v>
      </c>
      <c r="V50" s="52">
        <v>649</v>
      </c>
      <c r="W50" s="52">
        <v>283</v>
      </c>
      <c r="X50" s="52">
        <v>366</v>
      </c>
      <c r="Y50" s="52">
        <v>788</v>
      </c>
      <c r="Z50" s="52">
        <v>362</v>
      </c>
      <c r="AA50" s="52">
        <v>426</v>
      </c>
      <c r="AB50" s="52">
        <v>773</v>
      </c>
      <c r="AC50" s="52">
        <v>340</v>
      </c>
      <c r="AD50" s="52">
        <v>433</v>
      </c>
      <c r="AE50" s="52">
        <v>689</v>
      </c>
      <c r="AF50" s="52">
        <v>291</v>
      </c>
      <c r="AG50" s="52">
        <v>398</v>
      </c>
      <c r="AH50" s="52"/>
      <c r="AI50" s="65" t="s">
        <v>23</v>
      </c>
      <c r="AJ50" s="67" t="s">
        <v>178</v>
      </c>
      <c r="AK50" s="67" t="s">
        <v>178</v>
      </c>
      <c r="AL50" s="67" t="s">
        <v>178</v>
      </c>
      <c r="AM50" s="69">
        <v>3</v>
      </c>
      <c r="AN50" s="69">
        <v>3</v>
      </c>
      <c r="AO50" s="67" t="s">
        <v>178</v>
      </c>
      <c r="AP50" s="67" t="s">
        <v>178</v>
      </c>
      <c r="AQ50" s="67" t="s">
        <v>178</v>
      </c>
      <c r="AR50" s="67" t="s">
        <v>178</v>
      </c>
      <c r="AS50" s="67" t="s">
        <v>178</v>
      </c>
      <c r="AT50" s="67" t="s">
        <v>178</v>
      </c>
      <c r="AU50" s="67" t="s">
        <v>178</v>
      </c>
      <c r="AV50" s="67" t="s">
        <v>178</v>
      </c>
      <c r="AW50" s="67" t="s">
        <v>178</v>
      </c>
      <c r="AX50" s="67" t="s">
        <v>178</v>
      </c>
    </row>
    <row r="51" spans="1:44" ht="15.75" customHeight="1">
      <c r="A51" s="75">
        <v>30</v>
      </c>
      <c r="B51" s="53">
        <v>759</v>
      </c>
      <c r="C51" s="52">
        <v>387</v>
      </c>
      <c r="D51" s="52">
        <v>372</v>
      </c>
      <c r="E51" s="52">
        <v>506</v>
      </c>
      <c r="F51" s="52">
        <v>265</v>
      </c>
      <c r="G51" s="52">
        <v>241</v>
      </c>
      <c r="H51" s="52">
        <v>544</v>
      </c>
      <c r="I51" s="52">
        <v>270</v>
      </c>
      <c r="J51" s="52">
        <v>274</v>
      </c>
      <c r="K51" s="52">
        <v>453</v>
      </c>
      <c r="L51" s="52">
        <v>215</v>
      </c>
      <c r="M51" s="52">
        <v>238</v>
      </c>
      <c r="N51" s="52">
        <v>440</v>
      </c>
      <c r="O51" s="52">
        <v>213</v>
      </c>
      <c r="P51" s="52">
        <v>227</v>
      </c>
      <c r="Q51" s="52"/>
      <c r="R51" s="75">
        <v>67</v>
      </c>
      <c r="S51" s="53">
        <v>553</v>
      </c>
      <c r="T51" s="52">
        <v>218</v>
      </c>
      <c r="U51" s="52">
        <v>335</v>
      </c>
      <c r="V51" s="52">
        <v>619</v>
      </c>
      <c r="W51" s="52">
        <v>249</v>
      </c>
      <c r="X51" s="52">
        <v>370</v>
      </c>
      <c r="Y51" s="52">
        <v>706</v>
      </c>
      <c r="Z51" s="52">
        <v>332</v>
      </c>
      <c r="AA51" s="52">
        <v>374</v>
      </c>
      <c r="AB51" s="52">
        <v>833</v>
      </c>
      <c r="AC51" s="52">
        <v>345</v>
      </c>
      <c r="AD51" s="52">
        <v>488</v>
      </c>
      <c r="AE51" s="52">
        <v>745</v>
      </c>
      <c r="AF51" s="52">
        <v>340</v>
      </c>
      <c r="AG51" s="52">
        <v>405</v>
      </c>
      <c r="AH51" s="52"/>
      <c r="AI51" s="49"/>
      <c r="AJ51" s="50"/>
      <c r="AK51" s="51"/>
      <c r="AL51" s="51"/>
      <c r="AM51" s="51"/>
      <c r="AN51" s="51"/>
      <c r="AO51" s="51"/>
      <c r="AP51" s="51"/>
      <c r="AQ51" s="51"/>
      <c r="AR51" s="51"/>
    </row>
    <row r="52" spans="1:44" ht="15.75" customHeight="1">
      <c r="A52" s="75">
        <v>31</v>
      </c>
      <c r="B52" s="53">
        <v>822</v>
      </c>
      <c r="C52" s="52">
        <v>419</v>
      </c>
      <c r="D52" s="52">
        <v>403</v>
      </c>
      <c r="E52" s="52">
        <v>621</v>
      </c>
      <c r="F52" s="52">
        <v>306</v>
      </c>
      <c r="G52" s="52">
        <v>315</v>
      </c>
      <c r="H52" s="52">
        <v>523</v>
      </c>
      <c r="I52" s="52">
        <v>252</v>
      </c>
      <c r="J52" s="52">
        <v>271</v>
      </c>
      <c r="K52" s="52">
        <v>487</v>
      </c>
      <c r="L52" s="52">
        <v>255</v>
      </c>
      <c r="M52" s="52">
        <v>232</v>
      </c>
      <c r="N52" s="52">
        <v>469</v>
      </c>
      <c r="O52" s="52">
        <v>220</v>
      </c>
      <c r="P52" s="52">
        <v>249</v>
      </c>
      <c r="Q52" s="52"/>
      <c r="R52" s="75">
        <v>68</v>
      </c>
      <c r="S52" s="53">
        <v>545</v>
      </c>
      <c r="T52" s="52">
        <v>244</v>
      </c>
      <c r="U52" s="52">
        <v>301</v>
      </c>
      <c r="V52" s="52">
        <v>546</v>
      </c>
      <c r="W52" s="52">
        <v>209</v>
      </c>
      <c r="X52" s="52">
        <v>337</v>
      </c>
      <c r="Y52" s="52">
        <v>675</v>
      </c>
      <c r="Z52" s="52">
        <v>311</v>
      </c>
      <c r="AA52" s="52">
        <v>364</v>
      </c>
      <c r="AB52" s="52">
        <v>745</v>
      </c>
      <c r="AC52" s="52">
        <v>320</v>
      </c>
      <c r="AD52" s="52">
        <v>425</v>
      </c>
      <c r="AE52" s="52">
        <v>727</v>
      </c>
      <c r="AF52" s="52">
        <v>331</v>
      </c>
      <c r="AG52" s="52">
        <v>396</v>
      </c>
      <c r="AH52" s="52"/>
      <c r="AI52" s="49"/>
      <c r="AJ52" s="50"/>
      <c r="AK52" s="51"/>
      <c r="AL52" s="51"/>
      <c r="AM52" s="51"/>
      <c r="AN52" s="51"/>
      <c r="AO52" s="51"/>
      <c r="AP52" s="51"/>
      <c r="AQ52" s="51"/>
      <c r="AR52" s="51"/>
    </row>
    <row r="53" spans="1:44" ht="15.75" customHeight="1">
      <c r="A53" s="75">
        <v>32</v>
      </c>
      <c r="B53" s="53">
        <v>901</v>
      </c>
      <c r="C53" s="52">
        <v>454</v>
      </c>
      <c r="D53" s="52">
        <v>447</v>
      </c>
      <c r="E53" s="52">
        <v>563</v>
      </c>
      <c r="F53" s="52">
        <v>238</v>
      </c>
      <c r="G53" s="52">
        <v>325</v>
      </c>
      <c r="H53" s="52">
        <v>495</v>
      </c>
      <c r="I53" s="52">
        <v>243</v>
      </c>
      <c r="J53" s="52">
        <v>252</v>
      </c>
      <c r="K53" s="52">
        <v>535</v>
      </c>
      <c r="L53" s="52">
        <v>274</v>
      </c>
      <c r="M53" s="52">
        <v>261</v>
      </c>
      <c r="N53" s="52">
        <v>437</v>
      </c>
      <c r="O53" s="52">
        <v>232</v>
      </c>
      <c r="P53" s="52">
        <v>205</v>
      </c>
      <c r="Q53" s="52"/>
      <c r="R53" s="75">
        <v>69</v>
      </c>
      <c r="S53" s="53">
        <v>491</v>
      </c>
      <c r="T53" s="52">
        <v>210</v>
      </c>
      <c r="U53" s="52">
        <v>281</v>
      </c>
      <c r="V53" s="52">
        <v>542</v>
      </c>
      <c r="W53" s="52">
        <v>215</v>
      </c>
      <c r="X53" s="52">
        <v>327</v>
      </c>
      <c r="Y53" s="52">
        <v>743</v>
      </c>
      <c r="Z53" s="52">
        <v>321</v>
      </c>
      <c r="AA53" s="52">
        <v>422</v>
      </c>
      <c r="AB53" s="52">
        <v>766</v>
      </c>
      <c r="AC53" s="52">
        <v>344</v>
      </c>
      <c r="AD53" s="52">
        <v>422</v>
      </c>
      <c r="AE53" s="52">
        <v>767</v>
      </c>
      <c r="AF53" s="52">
        <v>356</v>
      </c>
      <c r="AG53" s="52">
        <v>411</v>
      </c>
      <c r="AH53" s="52"/>
      <c r="AI53" s="49"/>
      <c r="AJ53" s="50"/>
      <c r="AK53" s="51"/>
      <c r="AL53" s="51"/>
      <c r="AM53" s="51"/>
      <c r="AN53" s="51"/>
      <c r="AO53" s="51"/>
      <c r="AP53" s="51"/>
      <c r="AQ53" s="51"/>
      <c r="AR53" s="51"/>
    </row>
    <row r="54" spans="1:50" ht="15.75" customHeight="1">
      <c r="A54" s="75">
        <v>33</v>
      </c>
      <c r="B54" s="53">
        <v>914</v>
      </c>
      <c r="C54" s="52">
        <v>470</v>
      </c>
      <c r="D54" s="52">
        <v>444</v>
      </c>
      <c r="E54" s="52">
        <v>544</v>
      </c>
      <c r="F54" s="52">
        <v>253</v>
      </c>
      <c r="G54" s="52">
        <v>291</v>
      </c>
      <c r="H54" s="52">
        <v>553</v>
      </c>
      <c r="I54" s="52">
        <v>289</v>
      </c>
      <c r="J54" s="52">
        <v>264</v>
      </c>
      <c r="K54" s="52">
        <v>556</v>
      </c>
      <c r="L54" s="52">
        <v>274</v>
      </c>
      <c r="M54" s="52">
        <v>282</v>
      </c>
      <c r="N54" s="52">
        <v>427</v>
      </c>
      <c r="O54" s="52">
        <v>210</v>
      </c>
      <c r="P54" s="52">
        <v>217</v>
      </c>
      <c r="Q54" s="52"/>
      <c r="R54" s="81"/>
      <c r="S54" s="82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I54" s="181"/>
      <c r="AJ54" s="84"/>
      <c r="AK54" s="40"/>
      <c r="AL54" s="85"/>
      <c r="AM54" s="85"/>
      <c r="AN54" s="85"/>
      <c r="AO54" s="85"/>
      <c r="AP54" s="85"/>
      <c r="AQ54" s="85"/>
      <c r="AR54" s="85"/>
      <c r="AS54" s="116"/>
      <c r="AT54" s="116"/>
      <c r="AU54" s="116"/>
      <c r="AV54" s="116"/>
      <c r="AW54" s="116"/>
      <c r="AX54" s="116"/>
    </row>
    <row r="55" spans="1:17" ht="15.75" customHeight="1">
      <c r="A55" s="75">
        <v>34</v>
      </c>
      <c r="B55" s="53">
        <v>989</v>
      </c>
      <c r="C55" s="52">
        <v>460</v>
      </c>
      <c r="D55" s="52">
        <v>529</v>
      </c>
      <c r="E55" s="52">
        <v>586</v>
      </c>
      <c r="F55" s="52">
        <v>281</v>
      </c>
      <c r="G55" s="52">
        <v>305</v>
      </c>
      <c r="H55" s="52">
        <v>532</v>
      </c>
      <c r="I55" s="52">
        <v>247</v>
      </c>
      <c r="J55" s="52">
        <v>285</v>
      </c>
      <c r="K55" s="52">
        <v>411</v>
      </c>
      <c r="L55" s="52">
        <v>200</v>
      </c>
      <c r="M55" s="52">
        <v>211</v>
      </c>
      <c r="N55" s="52">
        <v>430</v>
      </c>
      <c r="O55" s="52">
        <v>220</v>
      </c>
      <c r="P55" s="52">
        <v>210</v>
      </c>
      <c r="Q55" s="52"/>
    </row>
    <row r="56" spans="1:17" ht="15.75" customHeight="1">
      <c r="A56" s="81"/>
      <c r="B56" s="82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187"/>
    </row>
    <row r="104" spans="1:17" ht="13.5">
      <c r="A104" s="75"/>
      <c r="B104" s="53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</row>
  </sheetData>
  <sheetProtection sheet="1" objects="1" scenarios="1"/>
  <mergeCells count="18">
    <mergeCell ref="AV3:AX3"/>
    <mergeCell ref="Y3:AA3"/>
    <mergeCell ref="H3:J3"/>
    <mergeCell ref="A3:A4"/>
    <mergeCell ref="B3:D3"/>
    <mergeCell ref="E3:G3"/>
    <mergeCell ref="K3:M3"/>
    <mergeCell ref="R3:R4"/>
    <mergeCell ref="S3:U3"/>
    <mergeCell ref="V3:X3"/>
    <mergeCell ref="N3:P3"/>
    <mergeCell ref="AB3:AD3"/>
    <mergeCell ref="AS3:AU3"/>
    <mergeCell ref="AI3:AI4"/>
    <mergeCell ref="AJ3:AL3"/>
    <mergeCell ref="AM3:AO3"/>
    <mergeCell ref="AP3:AR3"/>
    <mergeCell ref="AE3:AG3"/>
  </mergeCells>
  <printOptions/>
  <pageMargins left="0.5905511811023623" right="0.5905511811023623" top="0.7874015748031497" bottom="0.5905511811023623" header="0.3937007874015748" footer="0.5118110236220472"/>
  <pageSetup horizontalDpi="600" verticalDpi="600" orientation="portrait" paperSize="9" scale="89" r:id="rId1"/>
  <colBreaks count="2" manualBreakCount="2">
    <brk id="17" max="65535" man="1"/>
    <brk id="3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B67"/>
  <sheetViews>
    <sheetView workbookViewId="0" topLeftCell="O1">
      <pane xSplit="1" ySplit="3" topLeftCell="P4" activePane="bottomRight" state="frozen"/>
      <selection pane="topLeft" activeCell="O1" sqref="O1"/>
      <selection pane="topRight" activeCell="P1" sqref="P1"/>
      <selection pane="bottomLeft" activeCell="O4" sqref="O4"/>
      <selection pane="bottomRight" activeCell="P28" sqref="P28"/>
    </sheetView>
  </sheetViews>
  <sheetFormatPr defaultColWidth="9.00390625" defaultRowHeight="12.75"/>
  <cols>
    <col min="1" max="1" width="33.125" style="39" customWidth="1"/>
    <col min="2" max="13" width="12.25390625" style="39" customWidth="1"/>
    <col min="14" max="14" width="0.74609375" style="39" customWidth="1"/>
    <col min="15" max="15" width="33.125" style="39" customWidth="1"/>
    <col min="16" max="27" width="12.25390625" style="39" customWidth="1"/>
    <col min="28" max="28" width="9.75390625" style="236" bestFit="1" customWidth="1"/>
    <col min="29" max="16384" width="9.125" style="39" customWidth="1"/>
  </cols>
  <sheetData>
    <row r="1" spans="1:27" ht="15.75" customHeight="1">
      <c r="A1" s="87" t="s">
        <v>45</v>
      </c>
      <c r="B1" s="88"/>
      <c r="C1" s="88"/>
      <c r="D1" s="88"/>
      <c r="E1" s="37"/>
      <c r="F1" s="37"/>
      <c r="G1" s="38"/>
      <c r="H1" s="38"/>
      <c r="I1" s="38"/>
      <c r="J1" s="38"/>
      <c r="K1" s="38"/>
      <c r="L1" s="38"/>
      <c r="M1" s="38"/>
      <c r="O1" s="87" t="s">
        <v>424</v>
      </c>
      <c r="P1" s="88"/>
      <c r="Q1" s="88"/>
      <c r="R1" s="88"/>
      <c r="S1" s="37"/>
      <c r="T1" s="37"/>
      <c r="U1" s="38"/>
      <c r="V1" s="38"/>
      <c r="W1" s="38"/>
      <c r="X1" s="38"/>
      <c r="Y1" s="38"/>
      <c r="Z1" s="38"/>
      <c r="AA1" s="38"/>
    </row>
    <row r="2" spans="1:27" ht="13.5" customHeight="1">
      <c r="A2" s="37"/>
      <c r="B2" s="37"/>
      <c r="C2" s="37"/>
      <c r="D2" s="37"/>
      <c r="E2" s="37"/>
      <c r="F2" s="37"/>
      <c r="G2" s="38"/>
      <c r="H2" s="37"/>
      <c r="I2" s="37"/>
      <c r="J2" s="37"/>
      <c r="K2" s="37"/>
      <c r="L2" s="37"/>
      <c r="M2" s="89" t="s">
        <v>103</v>
      </c>
      <c r="O2" s="37"/>
      <c r="P2" s="37"/>
      <c r="Q2" s="37"/>
      <c r="R2" s="37"/>
      <c r="S2" s="37"/>
      <c r="T2" s="37"/>
      <c r="U2" s="38"/>
      <c r="V2" s="37"/>
      <c r="W2" s="37"/>
      <c r="X2" s="37"/>
      <c r="Y2" s="37"/>
      <c r="Z2" s="37"/>
      <c r="AA2" s="89" t="s">
        <v>103</v>
      </c>
    </row>
    <row r="3" spans="1:27" ht="15.75" customHeight="1">
      <c r="A3" s="1" t="s">
        <v>104</v>
      </c>
      <c r="B3" s="2" t="s">
        <v>46</v>
      </c>
      <c r="C3" s="2" t="s">
        <v>105</v>
      </c>
      <c r="D3" s="2" t="s">
        <v>47</v>
      </c>
      <c r="E3" s="2" t="s">
        <v>48</v>
      </c>
      <c r="F3" s="2" t="s">
        <v>49</v>
      </c>
      <c r="G3" s="2" t="s">
        <v>205</v>
      </c>
      <c r="H3" s="2" t="s">
        <v>206</v>
      </c>
      <c r="I3" s="2" t="s">
        <v>207</v>
      </c>
      <c r="J3" s="2" t="s">
        <v>208</v>
      </c>
      <c r="K3" s="2" t="s">
        <v>209</v>
      </c>
      <c r="L3" s="2" t="s">
        <v>210</v>
      </c>
      <c r="M3" s="3" t="s">
        <v>211</v>
      </c>
      <c r="O3" s="1" t="s">
        <v>104</v>
      </c>
      <c r="P3" s="2" t="s">
        <v>46</v>
      </c>
      <c r="Q3" s="2" t="s">
        <v>105</v>
      </c>
      <c r="R3" s="2" t="s">
        <v>47</v>
      </c>
      <c r="S3" s="2" t="s">
        <v>48</v>
      </c>
      <c r="T3" s="2" t="s">
        <v>49</v>
      </c>
      <c r="U3" s="2" t="s">
        <v>205</v>
      </c>
      <c r="V3" s="2" t="s">
        <v>206</v>
      </c>
      <c r="W3" s="2" t="s">
        <v>207</v>
      </c>
      <c r="X3" s="2" t="s">
        <v>208</v>
      </c>
      <c r="Y3" s="2" t="s">
        <v>209</v>
      </c>
      <c r="Z3" s="2" t="s">
        <v>210</v>
      </c>
      <c r="AA3" s="3" t="s">
        <v>211</v>
      </c>
    </row>
    <row r="4" spans="1:27" ht="4.5" customHeight="1">
      <c r="A4" s="4"/>
      <c r="B4" s="42"/>
      <c r="C4" s="43"/>
      <c r="D4" s="43"/>
      <c r="E4" s="43"/>
      <c r="F4" s="43"/>
      <c r="G4" s="44"/>
      <c r="H4" s="44"/>
      <c r="I4" s="44"/>
      <c r="J4" s="44"/>
      <c r="K4" s="44"/>
      <c r="L4" s="44"/>
      <c r="M4" s="44"/>
      <c r="O4" s="4"/>
      <c r="P4" s="42"/>
      <c r="Q4" s="43"/>
      <c r="R4" s="43"/>
      <c r="S4" s="43"/>
      <c r="T4" s="43"/>
      <c r="U4" s="44"/>
      <c r="V4" s="44"/>
      <c r="W4" s="44"/>
      <c r="X4" s="44"/>
      <c r="Y4" s="44"/>
      <c r="Z4" s="44"/>
      <c r="AA4" s="44"/>
    </row>
    <row r="5" spans="1:28" s="62" customFormat="1" ht="13.5" customHeight="1">
      <c r="A5" s="93" t="s">
        <v>50</v>
      </c>
      <c r="B5" s="59">
        <v>23605</v>
      </c>
      <c r="C5" s="68">
        <v>287</v>
      </c>
      <c r="D5" s="60">
        <v>1532</v>
      </c>
      <c r="E5" s="60">
        <v>1869</v>
      </c>
      <c r="F5" s="60">
        <v>1977</v>
      </c>
      <c r="G5" s="60">
        <v>2086</v>
      </c>
      <c r="H5" s="60">
        <v>2985</v>
      </c>
      <c r="I5" s="60">
        <v>3169</v>
      </c>
      <c r="J5" s="60">
        <v>2990</v>
      </c>
      <c r="K5" s="60">
        <v>2785</v>
      </c>
      <c r="L5" s="60">
        <v>1870</v>
      </c>
      <c r="M5" s="60">
        <v>2055</v>
      </c>
      <c r="O5" s="93" t="s">
        <v>429</v>
      </c>
      <c r="P5" s="204">
        <f>SUM(P6:P24)</f>
        <v>18954</v>
      </c>
      <c r="Q5" s="60">
        <f aca="true" t="shared" si="0" ref="Q5:AA5">SUM(Q6:Q24)</f>
        <v>147</v>
      </c>
      <c r="R5" s="205">
        <f t="shared" si="0"/>
        <v>978</v>
      </c>
      <c r="S5" s="205">
        <f t="shared" si="0"/>
        <v>1441</v>
      </c>
      <c r="T5" s="205">
        <f t="shared" si="0"/>
        <v>1680</v>
      </c>
      <c r="U5" s="205">
        <f t="shared" si="0"/>
        <v>1816</v>
      </c>
      <c r="V5" s="205">
        <f t="shared" si="0"/>
        <v>1889</v>
      </c>
      <c r="W5" s="205">
        <f t="shared" si="0"/>
        <v>1990</v>
      </c>
      <c r="X5" s="205">
        <f t="shared" si="0"/>
        <v>2612</v>
      </c>
      <c r="Y5" s="205">
        <f t="shared" si="0"/>
        <v>2488</v>
      </c>
      <c r="Z5" s="205">
        <f t="shared" si="0"/>
        <v>1598</v>
      </c>
      <c r="AA5" s="205">
        <f t="shared" si="0"/>
        <v>2315</v>
      </c>
      <c r="AB5" s="237"/>
    </row>
    <row r="6" spans="1:28" ht="13.5" customHeight="1">
      <c r="A6" s="90" t="s">
        <v>106</v>
      </c>
      <c r="B6" s="53">
        <v>633</v>
      </c>
      <c r="C6" s="52">
        <v>2</v>
      </c>
      <c r="D6" s="52">
        <v>1</v>
      </c>
      <c r="E6" s="52">
        <v>4</v>
      </c>
      <c r="F6" s="52">
        <v>3</v>
      </c>
      <c r="G6" s="52">
        <v>14</v>
      </c>
      <c r="H6" s="52">
        <v>19</v>
      </c>
      <c r="I6" s="52">
        <v>32</v>
      </c>
      <c r="J6" s="52">
        <v>35</v>
      </c>
      <c r="K6" s="52">
        <v>72</v>
      </c>
      <c r="L6" s="52">
        <v>130</v>
      </c>
      <c r="M6" s="52">
        <v>321</v>
      </c>
      <c r="O6" s="245" t="s">
        <v>446</v>
      </c>
      <c r="P6" s="206">
        <f>SUM(Q6:AA6)</f>
        <v>399</v>
      </c>
      <c r="Q6" s="133" t="s">
        <v>393</v>
      </c>
      <c r="R6" s="207">
        <f aca="true" t="shared" si="1" ref="R6:AA6">SUM(R27,R48)</f>
        <v>1</v>
      </c>
      <c r="S6" s="207">
        <f t="shared" si="1"/>
        <v>5</v>
      </c>
      <c r="T6" s="207">
        <f t="shared" si="1"/>
        <v>3</v>
      </c>
      <c r="U6" s="207">
        <f t="shared" si="1"/>
        <v>4</v>
      </c>
      <c r="V6" s="207">
        <f t="shared" si="1"/>
        <v>8</v>
      </c>
      <c r="W6" s="207">
        <f t="shared" si="1"/>
        <v>13</v>
      </c>
      <c r="X6" s="207">
        <f t="shared" si="1"/>
        <v>17</v>
      </c>
      <c r="Y6" s="207">
        <f t="shared" si="1"/>
        <v>26</v>
      </c>
      <c r="Z6" s="207">
        <f t="shared" si="1"/>
        <v>60</v>
      </c>
      <c r="AA6" s="207">
        <f t="shared" si="1"/>
        <v>262</v>
      </c>
      <c r="AB6" s="237"/>
    </row>
    <row r="7" spans="1:28" ht="13.5" customHeight="1">
      <c r="A7" s="90" t="s">
        <v>107</v>
      </c>
      <c r="B7" s="53">
        <v>107</v>
      </c>
      <c r="C7" s="20" t="s">
        <v>212</v>
      </c>
      <c r="D7" s="52">
        <v>4</v>
      </c>
      <c r="E7" s="52">
        <v>1</v>
      </c>
      <c r="F7" s="20" t="s">
        <v>212</v>
      </c>
      <c r="G7" s="52">
        <v>3</v>
      </c>
      <c r="H7" s="52">
        <v>2</v>
      </c>
      <c r="I7" s="52">
        <v>7</v>
      </c>
      <c r="J7" s="52">
        <v>11</v>
      </c>
      <c r="K7" s="52">
        <v>24</v>
      </c>
      <c r="L7" s="52">
        <v>27</v>
      </c>
      <c r="M7" s="52">
        <v>28</v>
      </c>
      <c r="O7" s="245" t="s">
        <v>447</v>
      </c>
      <c r="P7" s="206">
        <f aca="true" t="shared" si="2" ref="P7:P24">SUM(Q7:AA7)</f>
        <v>46</v>
      </c>
      <c r="Q7" s="133" t="s">
        <v>393</v>
      </c>
      <c r="R7" s="133" t="s">
        <v>393</v>
      </c>
      <c r="S7" s="207">
        <f aca="true" t="shared" si="3" ref="Q7:AA24">SUM(S28,S49)</f>
        <v>2</v>
      </c>
      <c r="T7" s="207">
        <f t="shared" si="3"/>
        <v>2</v>
      </c>
      <c r="U7" s="207">
        <f t="shared" si="3"/>
        <v>1</v>
      </c>
      <c r="V7" s="207">
        <f t="shared" si="3"/>
        <v>1</v>
      </c>
      <c r="W7" s="207">
        <f t="shared" si="3"/>
        <v>3</v>
      </c>
      <c r="X7" s="207">
        <f t="shared" si="3"/>
        <v>1</v>
      </c>
      <c r="Y7" s="207">
        <f t="shared" si="3"/>
        <v>4</v>
      </c>
      <c r="Z7" s="207">
        <f t="shared" si="3"/>
        <v>5</v>
      </c>
      <c r="AA7" s="207">
        <f t="shared" si="3"/>
        <v>27</v>
      </c>
      <c r="AB7" s="237"/>
    </row>
    <row r="8" spans="1:28" ht="13.5" customHeight="1">
      <c r="A8" s="90" t="s">
        <v>108</v>
      </c>
      <c r="B8" s="47">
        <v>1557</v>
      </c>
      <c r="C8" s="52">
        <v>4</v>
      </c>
      <c r="D8" s="52">
        <v>13</v>
      </c>
      <c r="E8" s="52">
        <v>41</v>
      </c>
      <c r="F8" s="52">
        <v>56</v>
      </c>
      <c r="G8" s="52">
        <v>83</v>
      </c>
      <c r="H8" s="52">
        <v>157</v>
      </c>
      <c r="I8" s="52">
        <v>168</v>
      </c>
      <c r="J8" s="52">
        <v>181</v>
      </c>
      <c r="K8" s="52">
        <v>271</v>
      </c>
      <c r="L8" s="52">
        <v>266</v>
      </c>
      <c r="M8" s="52">
        <v>317</v>
      </c>
      <c r="O8" s="245" t="s">
        <v>427</v>
      </c>
      <c r="P8" s="206">
        <f t="shared" si="2"/>
        <v>1154</v>
      </c>
      <c r="Q8" s="133" t="s">
        <v>393</v>
      </c>
      <c r="R8" s="207">
        <f t="shared" si="3"/>
        <v>16</v>
      </c>
      <c r="S8" s="207">
        <f t="shared" si="3"/>
        <v>18</v>
      </c>
      <c r="T8" s="207">
        <f t="shared" si="3"/>
        <v>21</v>
      </c>
      <c r="U8" s="207">
        <f t="shared" si="3"/>
        <v>44</v>
      </c>
      <c r="V8" s="207">
        <f t="shared" si="3"/>
        <v>61</v>
      </c>
      <c r="W8" s="207">
        <f t="shared" si="3"/>
        <v>74</v>
      </c>
      <c r="X8" s="207">
        <f t="shared" si="3"/>
        <v>153</v>
      </c>
      <c r="Y8" s="207">
        <f t="shared" si="3"/>
        <v>164</v>
      </c>
      <c r="Z8" s="207">
        <f t="shared" si="3"/>
        <v>161</v>
      </c>
      <c r="AA8" s="207">
        <f t="shared" si="3"/>
        <v>442</v>
      </c>
      <c r="AB8" s="237"/>
    </row>
    <row r="9" spans="1:28" ht="13.5" customHeight="1">
      <c r="A9" s="90" t="s">
        <v>109</v>
      </c>
      <c r="B9" s="53">
        <v>130</v>
      </c>
      <c r="C9" s="20" t="s">
        <v>212</v>
      </c>
      <c r="D9" s="52">
        <v>1</v>
      </c>
      <c r="E9" s="52">
        <v>3</v>
      </c>
      <c r="F9" s="52">
        <v>13</v>
      </c>
      <c r="G9" s="52">
        <v>14</v>
      </c>
      <c r="H9" s="52">
        <v>15</v>
      </c>
      <c r="I9" s="52">
        <v>25</v>
      </c>
      <c r="J9" s="52">
        <v>22</v>
      </c>
      <c r="K9" s="52">
        <v>18</v>
      </c>
      <c r="L9" s="52">
        <v>11</v>
      </c>
      <c r="M9" s="52">
        <v>8</v>
      </c>
      <c r="O9" s="245" t="s">
        <v>448</v>
      </c>
      <c r="P9" s="206">
        <f t="shared" si="2"/>
        <v>25</v>
      </c>
      <c r="Q9" s="133" t="s">
        <v>393</v>
      </c>
      <c r="R9" s="207">
        <f t="shared" si="3"/>
        <v>1</v>
      </c>
      <c r="S9" s="133" t="s">
        <v>393</v>
      </c>
      <c r="T9" s="133" t="s">
        <v>393</v>
      </c>
      <c r="U9" s="207">
        <f t="shared" si="3"/>
        <v>3</v>
      </c>
      <c r="V9" s="207">
        <f t="shared" si="3"/>
        <v>3</v>
      </c>
      <c r="W9" s="207">
        <f t="shared" si="3"/>
        <v>4</v>
      </c>
      <c r="X9" s="207">
        <f t="shared" si="3"/>
        <v>2</v>
      </c>
      <c r="Y9" s="207">
        <f t="shared" si="3"/>
        <v>5</v>
      </c>
      <c r="Z9" s="207">
        <f t="shared" si="3"/>
        <v>3</v>
      </c>
      <c r="AA9" s="207">
        <f t="shared" si="3"/>
        <v>4</v>
      </c>
      <c r="AB9" s="237"/>
    </row>
    <row r="10" spans="1:28" ht="13.5" customHeight="1">
      <c r="A10" s="90" t="s">
        <v>213</v>
      </c>
      <c r="B10" s="47">
        <v>2749</v>
      </c>
      <c r="C10" s="52">
        <v>67</v>
      </c>
      <c r="D10" s="52">
        <v>136</v>
      </c>
      <c r="E10" s="52">
        <v>162</v>
      </c>
      <c r="F10" s="52">
        <v>199</v>
      </c>
      <c r="G10" s="52">
        <v>224</v>
      </c>
      <c r="H10" s="52">
        <v>380</v>
      </c>
      <c r="I10" s="52">
        <v>413</v>
      </c>
      <c r="J10" s="52">
        <v>370</v>
      </c>
      <c r="K10" s="52">
        <v>351</v>
      </c>
      <c r="L10" s="52">
        <v>272</v>
      </c>
      <c r="M10" s="52">
        <v>175</v>
      </c>
      <c r="O10" s="245" t="s">
        <v>449</v>
      </c>
      <c r="P10" s="206">
        <f t="shared" si="2"/>
        <v>1801</v>
      </c>
      <c r="Q10" s="207">
        <f t="shared" si="3"/>
        <v>12</v>
      </c>
      <c r="R10" s="207">
        <f t="shared" si="3"/>
        <v>60</v>
      </c>
      <c r="S10" s="207">
        <f t="shared" si="3"/>
        <v>119</v>
      </c>
      <c r="T10" s="207">
        <f t="shared" si="3"/>
        <v>125</v>
      </c>
      <c r="U10" s="207">
        <f t="shared" si="3"/>
        <v>144</v>
      </c>
      <c r="V10" s="207">
        <f t="shared" si="3"/>
        <v>179</v>
      </c>
      <c r="W10" s="207">
        <f t="shared" si="3"/>
        <v>191</v>
      </c>
      <c r="X10" s="207">
        <f t="shared" si="3"/>
        <v>321</v>
      </c>
      <c r="Y10" s="207">
        <f t="shared" si="3"/>
        <v>307</v>
      </c>
      <c r="Z10" s="207">
        <f t="shared" si="3"/>
        <v>193</v>
      </c>
      <c r="AA10" s="207">
        <f t="shared" si="3"/>
        <v>150</v>
      </c>
      <c r="AB10" s="237"/>
    </row>
    <row r="11" spans="1:28" ht="13.5" customHeight="1">
      <c r="A11" s="90" t="s">
        <v>214</v>
      </c>
      <c r="B11" s="47">
        <v>4937</v>
      </c>
      <c r="C11" s="52">
        <v>69</v>
      </c>
      <c r="D11" s="52">
        <v>413</v>
      </c>
      <c r="E11" s="52">
        <v>425</v>
      </c>
      <c r="F11" s="52">
        <v>385</v>
      </c>
      <c r="G11" s="52">
        <v>402</v>
      </c>
      <c r="H11" s="52">
        <v>677</v>
      </c>
      <c r="I11" s="52">
        <v>757</v>
      </c>
      <c r="J11" s="52">
        <v>730</v>
      </c>
      <c r="K11" s="52">
        <v>645</v>
      </c>
      <c r="L11" s="52">
        <v>281</v>
      </c>
      <c r="M11" s="52">
        <v>153</v>
      </c>
      <c r="O11" s="245" t="s">
        <v>450</v>
      </c>
      <c r="P11" s="206">
        <f t="shared" si="2"/>
        <v>3917</v>
      </c>
      <c r="Q11" s="207">
        <f t="shared" si="3"/>
        <v>57</v>
      </c>
      <c r="R11" s="207">
        <f t="shared" si="3"/>
        <v>275</v>
      </c>
      <c r="S11" s="207">
        <f t="shared" si="3"/>
        <v>355</v>
      </c>
      <c r="T11" s="207">
        <f t="shared" si="3"/>
        <v>435</v>
      </c>
      <c r="U11" s="207">
        <f t="shared" si="3"/>
        <v>439</v>
      </c>
      <c r="V11" s="207">
        <f t="shared" si="3"/>
        <v>400</v>
      </c>
      <c r="W11" s="207">
        <f t="shared" si="3"/>
        <v>413</v>
      </c>
      <c r="X11" s="207">
        <f t="shared" si="3"/>
        <v>542</v>
      </c>
      <c r="Y11" s="207">
        <f t="shared" si="3"/>
        <v>560</v>
      </c>
      <c r="Z11" s="207">
        <f t="shared" si="3"/>
        <v>247</v>
      </c>
      <c r="AA11" s="207">
        <f t="shared" si="3"/>
        <v>194</v>
      </c>
      <c r="AB11" s="237"/>
    </row>
    <row r="12" spans="1:28" ht="13.5" customHeight="1">
      <c r="A12" s="90" t="s">
        <v>110</v>
      </c>
      <c r="B12" s="53">
        <v>156</v>
      </c>
      <c r="C12" s="52">
        <v>6</v>
      </c>
      <c r="D12" s="52">
        <v>16</v>
      </c>
      <c r="E12" s="52">
        <v>15</v>
      </c>
      <c r="F12" s="52">
        <v>15</v>
      </c>
      <c r="G12" s="52">
        <v>19</v>
      </c>
      <c r="H12" s="52">
        <v>24</v>
      </c>
      <c r="I12" s="52">
        <v>13</v>
      </c>
      <c r="J12" s="52">
        <v>26</v>
      </c>
      <c r="K12" s="52">
        <v>18</v>
      </c>
      <c r="L12" s="52">
        <v>4</v>
      </c>
      <c r="M12" s="20" t="s">
        <v>212</v>
      </c>
      <c r="O12" s="246" t="s">
        <v>451</v>
      </c>
      <c r="P12" s="206">
        <f t="shared" si="2"/>
        <v>133</v>
      </c>
      <c r="Q12" s="207">
        <f t="shared" si="3"/>
        <v>1</v>
      </c>
      <c r="R12" s="207">
        <f t="shared" si="3"/>
        <v>6</v>
      </c>
      <c r="S12" s="207">
        <f t="shared" si="3"/>
        <v>25</v>
      </c>
      <c r="T12" s="207">
        <f t="shared" si="3"/>
        <v>20</v>
      </c>
      <c r="U12" s="207">
        <f t="shared" si="3"/>
        <v>16</v>
      </c>
      <c r="V12" s="207">
        <f t="shared" si="3"/>
        <v>16</v>
      </c>
      <c r="W12" s="207">
        <f t="shared" si="3"/>
        <v>14</v>
      </c>
      <c r="X12" s="207">
        <f t="shared" si="3"/>
        <v>14</v>
      </c>
      <c r="Y12" s="207">
        <f t="shared" si="3"/>
        <v>15</v>
      </c>
      <c r="Z12" s="207">
        <f t="shared" si="3"/>
        <v>2</v>
      </c>
      <c r="AA12" s="207">
        <f t="shared" si="3"/>
        <v>4</v>
      </c>
      <c r="AB12" s="237"/>
    </row>
    <row r="13" spans="1:28" ht="13.5" customHeight="1">
      <c r="A13" s="90" t="s">
        <v>111</v>
      </c>
      <c r="B13" s="47">
        <v>1434</v>
      </c>
      <c r="C13" s="52">
        <v>5</v>
      </c>
      <c r="D13" s="52">
        <v>56</v>
      </c>
      <c r="E13" s="52">
        <v>94</v>
      </c>
      <c r="F13" s="52">
        <v>131</v>
      </c>
      <c r="G13" s="52">
        <v>151</v>
      </c>
      <c r="H13" s="52">
        <v>220</v>
      </c>
      <c r="I13" s="52">
        <v>217</v>
      </c>
      <c r="J13" s="52">
        <v>252</v>
      </c>
      <c r="K13" s="52">
        <v>202</v>
      </c>
      <c r="L13" s="52">
        <v>69</v>
      </c>
      <c r="M13" s="52">
        <v>37</v>
      </c>
      <c r="O13" s="246" t="s">
        <v>430</v>
      </c>
      <c r="P13" s="206">
        <f t="shared" si="2"/>
        <v>99</v>
      </c>
      <c r="Q13" s="207">
        <f t="shared" si="3"/>
        <v>1</v>
      </c>
      <c r="R13" s="207">
        <f t="shared" si="3"/>
        <v>10</v>
      </c>
      <c r="S13" s="207">
        <f t="shared" si="3"/>
        <v>6</v>
      </c>
      <c r="T13" s="207">
        <f t="shared" si="3"/>
        <v>17</v>
      </c>
      <c r="U13" s="207">
        <f t="shared" si="3"/>
        <v>14</v>
      </c>
      <c r="V13" s="207">
        <f t="shared" si="3"/>
        <v>14</v>
      </c>
      <c r="W13" s="207">
        <f t="shared" si="3"/>
        <v>6</v>
      </c>
      <c r="X13" s="207">
        <f t="shared" si="3"/>
        <v>14</v>
      </c>
      <c r="Y13" s="207">
        <f t="shared" si="3"/>
        <v>13</v>
      </c>
      <c r="Z13" s="207">
        <f t="shared" si="3"/>
        <v>1</v>
      </c>
      <c r="AA13" s="207">
        <f t="shared" si="3"/>
        <v>3</v>
      </c>
      <c r="AB13" s="237"/>
    </row>
    <row r="14" spans="1:28" ht="13.5" customHeight="1">
      <c r="A14" s="90" t="s">
        <v>112</v>
      </c>
      <c r="B14" s="47">
        <v>4915</v>
      </c>
      <c r="C14" s="52">
        <v>70</v>
      </c>
      <c r="D14" s="52">
        <v>322</v>
      </c>
      <c r="E14" s="52">
        <v>368</v>
      </c>
      <c r="F14" s="52">
        <v>365</v>
      </c>
      <c r="G14" s="52">
        <v>446</v>
      </c>
      <c r="H14" s="52">
        <v>640</v>
      </c>
      <c r="I14" s="52">
        <v>717</v>
      </c>
      <c r="J14" s="52">
        <v>573</v>
      </c>
      <c r="K14" s="52">
        <v>523</v>
      </c>
      <c r="L14" s="52">
        <v>361</v>
      </c>
      <c r="M14" s="52">
        <v>530</v>
      </c>
      <c r="O14" s="246" t="s">
        <v>431</v>
      </c>
      <c r="P14" s="206">
        <f t="shared" si="2"/>
        <v>792</v>
      </c>
      <c r="Q14" s="207">
        <f t="shared" si="3"/>
        <v>3</v>
      </c>
      <c r="R14" s="207">
        <f t="shared" si="3"/>
        <v>16</v>
      </c>
      <c r="S14" s="207">
        <f t="shared" si="3"/>
        <v>42</v>
      </c>
      <c r="T14" s="207">
        <f t="shared" si="3"/>
        <v>45</v>
      </c>
      <c r="U14" s="207">
        <f t="shared" si="3"/>
        <v>68</v>
      </c>
      <c r="V14" s="207">
        <f t="shared" si="3"/>
        <v>96</v>
      </c>
      <c r="W14" s="207">
        <f t="shared" si="3"/>
        <v>114</v>
      </c>
      <c r="X14" s="207">
        <f t="shared" si="3"/>
        <v>148</v>
      </c>
      <c r="Y14" s="207">
        <f t="shared" si="3"/>
        <v>139</v>
      </c>
      <c r="Z14" s="207">
        <f t="shared" si="3"/>
        <v>74</v>
      </c>
      <c r="AA14" s="207">
        <f t="shared" si="3"/>
        <v>47</v>
      </c>
      <c r="AB14" s="237"/>
    </row>
    <row r="15" spans="1:28" ht="13.5" customHeight="1">
      <c r="A15" s="90" t="s">
        <v>113</v>
      </c>
      <c r="B15" s="53">
        <v>548</v>
      </c>
      <c r="C15" s="52">
        <v>2</v>
      </c>
      <c r="D15" s="52">
        <v>64</v>
      </c>
      <c r="E15" s="52">
        <v>55</v>
      </c>
      <c r="F15" s="52">
        <v>68</v>
      </c>
      <c r="G15" s="52">
        <v>71</v>
      </c>
      <c r="H15" s="52">
        <v>86</v>
      </c>
      <c r="I15" s="52">
        <v>82</v>
      </c>
      <c r="J15" s="52">
        <v>58</v>
      </c>
      <c r="K15" s="52">
        <v>33</v>
      </c>
      <c r="L15" s="52">
        <v>12</v>
      </c>
      <c r="M15" s="52">
        <v>17</v>
      </c>
      <c r="O15" s="246" t="s">
        <v>432</v>
      </c>
      <c r="P15" s="206">
        <f t="shared" si="2"/>
        <v>3255</v>
      </c>
      <c r="Q15" s="207">
        <f t="shared" si="3"/>
        <v>35</v>
      </c>
      <c r="R15" s="207">
        <f t="shared" si="3"/>
        <v>194</v>
      </c>
      <c r="S15" s="207">
        <f t="shared" si="3"/>
        <v>230</v>
      </c>
      <c r="T15" s="207">
        <f t="shared" si="3"/>
        <v>270</v>
      </c>
      <c r="U15" s="207">
        <f t="shared" si="3"/>
        <v>297</v>
      </c>
      <c r="V15" s="207">
        <f t="shared" si="3"/>
        <v>308</v>
      </c>
      <c r="W15" s="207">
        <f t="shared" si="3"/>
        <v>357</v>
      </c>
      <c r="X15" s="207">
        <f t="shared" si="3"/>
        <v>451</v>
      </c>
      <c r="Y15" s="207">
        <f t="shared" si="3"/>
        <v>379</v>
      </c>
      <c r="Z15" s="207">
        <f t="shared" si="3"/>
        <v>279</v>
      </c>
      <c r="AA15" s="207">
        <f t="shared" si="3"/>
        <v>455</v>
      </c>
      <c r="AB15" s="237"/>
    </row>
    <row r="16" spans="1:28" ht="13.5" customHeight="1">
      <c r="A16" s="90" t="s">
        <v>114</v>
      </c>
      <c r="B16" s="53">
        <v>84</v>
      </c>
      <c r="C16" s="20" t="s">
        <v>212</v>
      </c>
      <c r="D16" s="20" t="s">
        <v>212</v>
      </c>
      <c r="E16" s="52">
        <v>3</v>
      </c>
      <c r="F16" s="52">
        <v>4</v>
      </c>
      <c r="G16" s="52">
        <v>4</v>
      </c>
      <c r="H16" s="52">
        <v>5</v>
      </c>
      <c r="I16" s="52">
        <v>7</v>
      </c>
      <c r="J16" s="52">
        <v>12</v>
      </c>
      <c r="K16" s="52">
        <v>13</v>
      </c>
      <c r="L16" s="52">
        <v>10</v>
      </c>
      <c r="M16" s="52">
        <v>26</v>
      </c>
      <c r="O16" s="246" t="s">
        <v>433</v>
      </c>
      <c r="P16" s="206">
        <f t="shared" si="2"/>
        <v>388</v>
      </c>
      <c r="Q16" s="207">
        <f t="shared" si="3"/>
        <v>2</v>
      </c>
      <c r="R16" s="207">
        <f t="shared" si="3"/>
        <v>21</v>
      </c>
      <c r="S16" s="207">
        <f t="shared" si="3"/>
        <v>21</v>
      </c>
      <c r="T16" s="207">
        <f t="shared" si="3"/>
        <v>44</v>
      </c>
      <c r="U16" s="207">
        <f t="shared" si="3"/>
        <v>50</v>
      </c>
      <c r="V16" s="207">
        <f t="shared" si="3"/>
        <v>61</v>
      </c>
      <c r="W16" s="207">
        <f t="shared" si="3"/>
        <v>50</v>
      </c>
      <c r="X16" s="207">
        <f t="shared" si="3"/>
        <v>72</v>
      </c>
      <c r="Y16" s="207">
        <f t="shared" si="3"/>
        <v>40</v>
      </c>
      <c r="Z16" s="207">
        <f t="shared" si="3"/>
        <v>17</v>
      </c>
      <c r="AA16" s="207">
        <f t="shared" si="3"/>
        <v>10</v>
      </c>
      <c r="AB16" s="237"/>
    </row>
    <row r="17" spans="1:28" ht="13.5" customHeight="1">
      <c r="A17" s="90" t="s">
        <v>115</v>
      </c>
      <c r="B17" s="47">
        <v>5434</v>
      </c>
      <c r="C17" s="52">
        <v>56</v>
      </c>
      <c r="D17" s="52">
        <v>423</v>
      </c>
      <c r="E17" s="52">
        <v>593</v>
      </c>
      <c r="F17" s="52">
        <v>626</v>
      </c>
      <c r="G17" s="52">
        <v>566</v>
      </c>
      <c r="H17" s="52">
        <v>645</v>
      </c>
      <c r="I17" s="52">
        <v>640</v>
      </c>
      <c r="J17" s="52">
        <v>614</v>
      </c>
      <c r="K17" s="52">
        <v>534</v>
      </c>
      <c r="L17" s="52">
        <v>377</v>
      </c>
      <c r="M17" s="52">
        <v>360</v>
      </c>
      <c r="O17" s="246" t="s">
        <v>439</v>
      </c>
      <c r="P17" s="206">
        <f t="shared" si="2"/>
        <v>121</v>
      </c>
      <c r="Q17" s="133" t="s">
        <v>393</v>
      </c>
      <c r="R17" s="207">
        <f t="shared" si="3"/>
        <v>3</v>
      </c>
      <c r="S17" s="207">
        <f t="shared" si="3"/>
        <v>2</v>
      </c>
      <c r="T17" s="207">
        <f t="shared" si="3"/>
        <v>5</v>
      </c>
      <c r="U17" s="207">
        <f t="shared" si="3"/>
        <v>6</v>
      </c>
      <c r="V17" s="207">
        <f t="shared" si="3"/>
        <v>5</v>
      </c>
      <c r="W17" s="207">
        <f t="shared" si="3"/>
        <v>11</v>
      </c>
      <c r="X17" s="207">
        <f t="shared" si="3"/>
        <v>10</v>
      </c>
      <c r="Y17" s="207">
        <f t="shared" si="3"/>
        <v>13</v>
      </c>
      <c r="Z17" s="207">
        <f t="shared" si="3"/>
        <v>12</v>
      </c>
      <c r="AA17" s="207">
        <f t="shared" si="3"/>
        <v>54</v>
      </c>
      <c r="AB17" s="237"/>
    </row>
    <row r="18" spans="1:28" ht="13.5" customHeight="1">
      <c r="A18" s="90" t="s">
        <v>116</v>
      </c>
      <c r="B18" s="53">
        <v>912</v>
      </c>
      <c r="C18" s="52">
        <v>5</v>
      </c>
      <c r="D18" s="52">
        <v>83</v>
      </c>
      <c r="E18" s="52">
        <v>102</v>
      </c>
      <c r="F18" s="52">
        <v>111</v>
      </c>
      <c r="G18" s="52">
        <v>89</v>
      </c>
      <c r="H18" s="52">
        <v>115</v>
      </c>
      <c r="I18" s="52">
        <v>90</v>
      </c>
      <c r="J18" s="52">
        <v>106</v>
      </c>
      <c r="K18" s="52">
        <v>80</v>
      </c>
      <c r="L18" s="52">
        <v>50</v>
      </c>
      <c r="M18" s="52">
        <v>81</v>
      </c>
      <c r="O18" s="246" t="s">
        <v>440</v>
      </c>
      <c r="P18" s="206">
        <f t="shared" si="2"/>
        <v>825</v>
      </c>
      <c r="Q18" s="207">
        <f t="shared" si="3"/>
        <v>15</v>
      </c>
      <c r="R18" s="207">
        <f t="shared" si="3"/>
        <v>32</v>
      </c>
      <c r="S18" s="207">
        <f t="shared" si="3"/>
        <v>37</v>
      </c>
      <c r="T18" s="207">
        <f t="shared" si="3"/>
        <v>55</v>
      </c>
      <c r="U18" s="207">
        <f t="shared" si="3"/>
        <v>44</v>
      </c>
      <c r="V18" s="207">
        <f t="shared" si="3"/>
        <v>61</v>
      </c>
      <c r="W18" s="207">
        <f t="shared" si="3"/>
        <v>71</v>
      </c>
      <c r="X18" s="207">
        <f t="shared" si="3"/>
        <v>108</v>
      </c>
      <c r="Y18" s="207">
        <f t="shared" si="3"/>
        <v>146</v>
      </c>
      <c r="Z18" s="207">
        <f t="shared" si="3"/>
        <v>104</v>
      </c>
      <c r="AA18" s="207">
        <f t="shared" si="3"/>
        <v>152</v>
      </c>
      <c r="AB18" s="237"/>
    </row>
    <row r="19" spans="1:28" ht="13.5" customHeight="1">
      <c r="A19" s="90" t="s">
        <v>117</v>
      </c>
      <c r="B19" s="53">
        <v>9</v>
      </c>
      <c r="C19" s="52">
        <v>1</v>
      </c>
      <c r="D19" s="20" t="s">
        <v>212</v>
      </c>
      <c r="E19" s="52">
        <v>3</v>
      </c>
      <c r="F19" s="52">
        <v>1</v>
      </c>
      <c r="G19" s="20" t="s">
        <v>212</v>
      </c>
      <c r="H19" s="20" t="s">
        <v>212</v>
      </c>
      <c r="I19" s="52">
        <v>1</v>
      </c>
      <c r="J19" s="20" t="s">
        <v>212</v>
      </c>
      <c r="K19" s="52">
        <v>1</v>
      </c>
      <c r="L19" s="20" t="s">
        <v>212</v>
      </c>
      <c r="M19" s="52">
        <v>2</v>
      </c>
      <c r="O19" s="245" t="s">
        <v>441</v>
      </c>
      <c r="P19" s="206">
        <f t="shared" si="2"/>
        <v>1889</v>
      </c>
      <c r="Q19" s="207">
        <f t="shared" si="3"/>
        <v>13</v>
      </c>
      <c r="R19" s="211">
        <f t="shared" si="3"/>
        <v>161</v>
      </c>
      <c r="S19" s="207">
        <f t="shared" si="3"/>
        <v>219</v>
      </c>
      <c r="T19" s="211">
        <f t="shared" si="3"/>
        <v>199</v>
      </c>
      <c r="U19" s="211">
        <f t="shared" si="3"/>
        <v>223</v>
      </c>
      <c r="V19" s="211">
        <f t="shared" si="3"/>
        <v>227</v>
      </c>
      <c r="W19" s="207">
        <f t="shared" si="3"/>
        <v>238</v>
      </c>
      <c r="X19" s="211">
        <f t="shared" si="3"/>
        <v>266</v>
      </c>
      <c r="Y19" s="211">
        <f t="shared" si="3"/>
        <v>191</v>
      </c>
      <c r="Z19" s="211">
        <f t="shared" si="3"/>
        <v>72</v>
      </c>
      <c r="AA19" s="207">
        <f t="shared" si="3"/>
        <v>80</v>
      </c>
      <c r="AB19" s="237"/>
    </row>
    <row r="20" spans="1:28" ht="13.5" customHeight="1">
      <c r="A20" s="90"/>
      <c r="B20" s="53"/>
      <c r="C20" s="52"/>
      <c r="D20" s="20"/>
      <c r="E20" s="52"/>
      <c r="F20" s="52"/>
      <c r="G20" s="20"/>
      <c r="H20" s="20"/>
      <c r="I20" s="52"/>
      <c r="J20" s="20"/>
      <c r="K20" s="52"/>
      <c r="L20" s="20"/>
      <c r="M20" s="52"/>
      <c r="O20" s="245" t="s">
        <v>442</v>
      </c>
      <c r="P20" s="206">
        <f t="shared" si="2"/>
        <v>760</v>
      </c>
      <c r="Q20" s="207">
        <f t="shared" si="3"/>
        <v>1</v>
      </c>
      <c r="R20" s="211">
        <f t="shared" si="3"/>
        <v>27</v>
      </c>
      <c r="S20" s="207">
        <f t="shared" si="3"/>
        <v>89</v>
      </c>
      <c r="T20" s="211">
        <f t="shared" si="3"/>
        <v>124</v>
      </c>
      <c r="U20" s="211">
        <f t="shared" si="3"/>
        <v>113</v>
      </c>
      <c r="V20" s="211">
        <f t="shared" si="3"/>
        <v>99</v>
      </c>
      <c r="W20" s="207">
        <f t="shared" si="3"/>
        <v>114</v>
      </c>
      <c r="X20" s="211">
        <f t="shared" si="3"/>
        <v>78</v>
      </c>
      <c r="Y20" s="211">
        <f t="shared" si="3"/>
        <v>56</v>
      </c>
      <c r="Z20" s="211">
        <f t="shared" si="3"/>
        <v>29</v>
      </c>
      <c r="AA20" s="207">
        <f t="shared" si="3"/>
        <v>30</v>
      </c>
      <c r="AB20" s="237"/>
    </row>
    <row r="21" spans="1:28" ht="13.5" customHeight="1">
      <c r="A21" s="90"/>
      <c r="B21" s="53"/>
      <c r="C21" s="52"/>
      <c r="D21" s="20"/>
      <c r="E21" s="52"/>
      <c r="F21" s="52"/>
      <c r="G21" s="20"/>
      <c r="H21" s="20"/>
      <c r="I21" s="52"/>
      <c r="J21" s="20"/>
      <c r="K21" s="52"/>
      <c r="L21" s="20"/>
      <c r="M21" s="52"/>
      <c r="O21" s="245" t="s">
        <v>443</v>
      </c>
      <c r="P21" s="206">
        <f t="shared" si="2"/>
        <v>343</v>
      </c>
      <c r="Q21" s="133" t="s">
        <v>393</v>
      </c>
      <c r="R21" s="211">
        <f t="shared" si="3"/>
        <v>21</v>
      </c>
      <c r="S21" s="207">
        <f t="shared" si="3"/>
        <v>30</v>
      </c>
      <c r="T21" s="211">
        <f t="shared" si="3"/>
        <v>30</v>
      </c>
      <c r="U21" s="211">
        <f t="shared" si="3"/>
        <v>47</v>
      </c>
      <c r="V21" s="211">
        <f t="shared" si="3"/>
        <v>50</v>
      </c>
      <c r="W21" s="207">
        <f t="shared" si="3"/>
        <v>43</v>
      </c>
      <c r="X21" s="211">
        <f t="shared" si="3"/>
        <v>35</v>
      </c>
      <c r="Y21" s="211">
        <f t="shared" si="3"/>
        <v>52</v>
      </c>
      <c r="Z21" s="211">
        <f t="shared" si="3"/>
        <v>21</v>
      </c>
      <c r="AA21" s="207">
        <f t="shared" si="3"/>
        <v>14</v>
      </c>
      <c r="AB21" s="237"/>
    </row>
    <row r="22" spans="1:28" ht="13.5" customHeight="1">
      <c r="A22" s="90"/>
      <c r="B22" s="53"/>
      <c r="C22" s="52"/>
      <c r="D22" s="20"/>
      <c r="E22" s="52"/>
      <c r="F22" s="52"/>
      <c r="G22" s="20"/>
      <c r="H22" s="20"/>
      <c r="I22" s="52"/>
      <c r="J22" s="20"/>
      <c r="K22" s="52"/>
      <c r="L22" s="20"/>
      <c r="M22" s="52"/>
      <c r="O22" s="245" t="s">
        <v>444</v>
      </c>
      <c r="P22" s="206">
        <f t="shared" si="2"/>
        <v>2136</v>
      </c>
      <c r="Q22" s="207">
        <f t="shared" si="3"/>
        <v>6</v>
      </c>
      <c r="R22" s="211">
        <f t="shared" si="3"/>
        <v>85</v>
      </c>
      <c r="S22" s="207">
        <f t="shared" si="3"/>
        <v>157</v>
      </c>
      <c r="T22" s="211">
        <f t="shared" si="3"/>
        <v>188</v>
      </c>
      <c r="U22" s="211">
        <f t="shared" si="3"/>
        <v>193</v>
      </c>
      <c r="V22" s="211">
        <f t="shared" si="3"/>
        <v>192</v>
      </c>
      <c r="W22" s="207">
        <f t="shared" si="3"/>
        <v>176</v>
      </c>
      <c r="X22" s="211">
        <f t="shared" si="3"/>
        <v>262</v>
      </c>
      <c r="Y22" s="211">
        <f t="shared" si="3"/>
        <v>283</v>
      </c>
      <c r="Z22" s="211">
        <f t="shared" si="3"/>
        <v>274</v>
      </c>
      <c r="AA22" s="207">
        <f t="shared" si="3"/>
        <v>320</v>
      </c>
      <c r="AB22" s="237"/>
    </row>
    <row r="23" spans="1:28" ht="13.5" customHeight="1">
      <c r="A23" s="90"/>
      <c r="B23" s="53"/>
      <c r="C23" s="52"/>
      <c r="D23" s="20"/>
      <c r="E23" s="52"/>
      <c r="F23" s="52"/>
      <c r="G23" s="20"/>
      <c r="H23" s="20"/>
      <c r="I23" s="52"/>
      <c r="J23" s="20"/>
      <c r="K23" s="52"/>
      <c r="L23" s="20"/>
      <c r="M23" s="52"/>
      <c r="O23" s="245" t="s">
        <v>434</v>
      </c>
      <c r="P23" s="206">
        <f t="shared" si="2"/>
        <v>839</v>
      </c>
      <c r="Q23" s="207">
        <f t="shared" si="3"/>
        <v>1</v>
      </c>
      <c r="R23" s="211">
        <f t="shared" si="3"/>
        <v>47</v>
      </c>
      <c r="S23" s="207">
        <f t="shared" si="3"/>
        <v>81</v>
      </c>
      <c r="T23" s="211">
        <f t="shared" si="3"/>
        <v>95</v>
      </c>
      <c r="U23" s="211">
        <f t="shared" si="3"/>
        <v>108</v>
      </c>
      <c r="V23" s="211">
        <f t="shared" si="3"/>
        <v>108</v>
      </c>
      <c r="W23" s="207">
        <f t="shared" si="3"/>
        <v>95</v>
      </c>
      <c r="X23" s="211">
        <f t="shared" si="3"/>
        <v>114</v>
      </c>
      <c r="Y23" s="211">
        <f t="shared" si="3"/>
        <v>92</v>
      </c>
      <c r="Z23" s="211">
        <f t="shared" si="3"/>
        <v>41</v>
      </c>
      <c r="AA23" s="207">
        <f t="shared" si="3"/>
        <v>57</v>
      </c>
      <c r="AB23" s="237"/>
    </row>
    <row r="24" spans="1:28" ht="13.5" customHeight="1">
      <c r="A24" s="90"/>
      <c r="B24" s="53"/>
      <c r="C24" s="52"/>
      <c r="D24" s="51"/>
      <c r="E24" s="52"/>
      <c r="F24" s="52"/>
      <c r="G24" s="51"/>
      <c r="H24" s="51"/>
      <c r="I24" s="52"/>
      <c r="J24" s="51"/>
      <c r="K24" s="52"/>
      <c r="L24" s="51"/>
      <c r="M24" s="52"/>
      <c r="O24" s="245" t="s">
        <v>445</v>
      </c>
      <c r="P24" s="206">
        <f t="shared" si="2"/>
        <v>32</v>
      </c>
      <c r="Q24" s="133" t="s">
        <v>393</v>
      </c>
      <c r="R24" s="207">
        <f t="shared" si="3"/>
        <v>2</v>
      </c>
      <c r="S24" s="207">
        <f t="shared" si="3"/>
        <v>3</v>
      </c>
      <c r="T24" s="207">
        <f t="shared" si="3"/>
        <v>2</v>
      </c>
      <c r="U24" s="207">
        <f t="shared" si="3"/>
        <v>2</v>
      </c>
      <c r="V24" s="133" t="s">
        <v>393</v>
      </c>
      <c r="W24" s="207">
        <f t="shared" si="3"/>
        <v>3</v>
      </c>
      <c r="X24" s="207">
        <f t="shared" si="3"/>
        <v>4</v>
      </c>
      <c r="Y24" s="207">
        <f t="shared" si="3"/>
        <v>3</v>
      </c>
      <c r="Z24" s="207">
        <f t="shared" si="3"/>
        <v>3</v>
      </c>
      <c r="AA24" s="207">
        <f t="shared" si="3"/>
        <v>10</v>
      </c>
      <c r="AB24" s="237"/>
    </row>
    <row r="25" spans="1:28" ht="4.5" customHeight="1">
      <c r="A25" s="90"/>
      <c r="B25" s="53"/>
      <c r="C25" s="52"/>
      <c r="D25" s="51"/>
      <c r="E25" s="52"/>
      <c r="F25" s="52"/>
      <c r="G25" s="51"/>
      <c r="H25" s="51"/>
      <c r="I25" s="52"/>
      <c r="J25" s="51"/>
      <c r="K25" s="52"/>
      <c r="L25" s="51"/>
      <c r="M25" s="52"/>
      <c r="O25" s="90"/>
      <c r="P25" s="208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37"/>
    </row>
    <row r="26" spans="1:28" s="62" customFormat="1" ht="13.5" customHeight="1">
      <c r="A26" s="94" t="s">
        <v>4</v>
      </c>
      <c r="B26" s="59">
        <v>13781</v>
      </c>
      <c r="C26" s="68">
        <v>168</v>
      </c>
      <c r="D26" s="68">
        <v>784</v>
      </c>
      <c r="E26" s="60">
        <v>1092</v>
      </c>
      <c r="F26" s="60">
        <v>1228</v>
      </c>
      <c r="G26" s="60">
        <v>1256</v>
      </c>
      <c r="H26" s="60">
        <v>1723</v>
      </c>
      <c r="I26" s="60">
        <v>1776</v>
      </c>
      <c r="J26" s="60">
        <v>1673</v>
      </c>
      <c r="K26" s="60">
        <v>1634</v>
      </c>
      <c r="L26" s="60">
        <v>1141</v>
      </c>
      <c r="M26" s="60">
        <v>1306</v>
      </c>
      <c r="O26" s="94" t="s">
        <v>4</v>
      </c>
      <c r="P26" s="204">
        <f>SUM(P27:P45)</f>
        <v>10792</v>
      </c>
      <c r="Q26" s="205">
        <f aca="true" t="shared" si="4" ref="Q26:AA26">SUM(Q27:Q45)</f>
        <v>68</v>
      </c>
      <c r="R26" s="205">
        <f t="shared" si="4"/>
        <v>501</v>
      </c>
      <c r="S26" s="205">
        <f t="shared" si="4"/>
        <v>773</v>
      </c>
      <c r="T26" s="205">
        <f t="shared" si="4"/>
        <v>975</v>
      </c>
      <c r="U26" s="205">
        <f t="shared" si="4"/>
        <v>1041</v>
      </c>
      <c r="V26" s="205">
        <f t="shared" si="4"/>
        <v>1083</v>
      </c>
      <c r="W26" s="205">
        <f t="shared" si="4"/>
        <v>1114</v>
      </c>
      <c r="X26" s="205">
        <f t="shared" si="4"/>
        <v>1487</v>
      </c>
      <c r="Y26" s="205">
        <f t="shared" si="4"/>
        <v>1420</v>
      </c>
      <c r="Z26" s="205">
        <f t="shared" si="4"/>
        <v>866</v>
      </c>
      <c r="AA26" s="205">
        <f t="shared" si="4"/>
        <v>1464</v>
      </c>
      <c r="AB26" s="237"/>
    </row>
    <row r="27" spans="1:28" ht="12" customHeight="1">
      <c r="A27" s="90" t="s">
        <v>106</v>
      </c>
      <c r="B27" s="53">
        <v>328</v>
      </c>
      <c r="C27" s="52">
        <v>1</v>
      </c>
      <c r="D27" s="52">
        <v>1</v>
      </c>
      <c r="E27" s="52">
        <v>4</v>
      </c>
      <c r="F27" s="52">
        <v>2</v>
      </c>
      <c r="G27" s="52">
        <v>7</v>
      </c>
      <c r="H27" s="52">
        <v>5</v>
      </c>
      <c r="I27" s="52">
        <v>18</v>
      </c>
      <c r="J27" s="52">
        <v>12</v>
      </c>
      <c r="K27" s="52">
        <v>23</v>
      </c>
      <c r="L27" s="52">
        <v>73</v>
      </c>
      <c r="M27" s="52">
        <v>182</v>
      </c>
      <c r="O27" s="245" t="s">
        <v>452</v>
      </c>
      <c r="P27" s="206">
        <f aca="true" t="shared" si="5" ref="P27:P45">SUM(Q27:AA27)</f>
        <v>232</v>
      </c>
      <c r="Q27" s="133" t="s">
        <v>393</v>
      </c>
      <c r="R27" s="133" t="s">
        <v>393</v>
      </c>
      <c r="S27" s="207">
        <v>3</v>
      </c>
      <c r="T27" s="207">
        <v>3</v>
      </c>
      <c r="U27" s="207">
        <v>4</v>
      </c>
      <c r="V27" s="207">
        <v>5</v>
      </c>
      <c r="W27" s="207">
        <v>10</v>
      </c>
      <c r="X27" s="207">
        <v>7</v>
      </c>
      <c r="Y27" s="207">
        <v>13</v>
      </c>
      <c r="Z27" s="207">
        <v>28</v>
      </c>
      <c r="AA27" s="207">
        <v>159</v>
      </c>
      <c r="AB27" s="237"/>
    </row>
    <row r="28" spans="1:28" ht="12" customHeight="1">
      <c r="A28" s="90" t="s">
        <v>107</v>
      </c>
      <c r="B28" s="53">
        <v>83</v>
      </c>
      <c r="C28" s="20" t="s">
        <v>212</v>
      </c>
      <c r="D28" s="52">
        <v>3</v>
      </c>
      <c r="E28" s="52">
        <v>1</v>
      </c>
      <c r="F28" s="20" t="s">
        <v>212</v>
      </c>
      <c r="G28" s="52">
        <v>3</v>
      </c>
      <c r="H28" s="52">
        <v>2</v>
      </c>
      <c r="I28" s="52">
        <v>3</v>
      </c>
      <c r="J28" s="52">
        <v>6</v>
      </c>
      <c r="K28" s="52">
        <v>19</v>
      </c>
      <c r="L28" s="52">
        <v>20</v>
      </c>
      <c r="M28" s="52">
        <v>26</v>
      </c>
      <c r="O28" s="245" t="s">
        <v>453</v>
      </c>
      <c r="P28" s="206">
        <f t="shared" si="5"/>
        <v>36</v>
      </c>
      <c r="Q28" s="133" t="s">
        <v>393</v>
      </c>
      <c r="R28" s="133" t="s">
        <v>393</v>
      </c>
      <c r="S28" s="207">
        <v>1</v>
      </c>
      <c r="T28" s="207">
        <v>2</v>
      </c>
      <c r="U28" s="211">
        <v>1</v>
      </c>
      <c r="V28" s="133" t="s">
        <v>393</v>
      </c>
      <c r="W28" s="207">
        <v>3</v>
      </c>
      <c r="X28" s="133" t="s">
        <v>393</v>
      </c>
      <c r="Y28" s="207">
        <v>3</v>
      </c>
      <c r="Z28" s="207">
        <v>2</v>
      </c>
      <c r="AA28" s="207">
        <v>24</v>
      </c>
      <c r="AB28" s="237"/>
    </row>
    <row r="29" spans="1:28" ht="12" customHeight="1">
      <c r="A29" s="90" t="s">
        <v>108</v>
      </c>
      <c r="B29" s="47">
        <v>1158</v>
      </c>
      <c r="C29" s="52">
        <v>3</v>
      </c>
      <c r="D29" s="52">
        <v>11</v>
      </c>
      <c r="E29" s="52">
        <v>39</v>
      </c>
      <c r="F29" s="52">
        <v>38</v>
      </c>
      <c r="G29" s="52">
        <v>62</v>
      </c>
      <c r="H29" s="52">
        <v>110</v>
      </c>
      <c r="I29" s="52">
        <v>127</v>
      </c>
      <c r="J29" s="52">
        <v>135</v>
      </c>
      <c r="K29" s="52">
        <v>189</v>
      </c>
      <c r="L29" s="52">
        <v>197</v>
      </c>
      <c r="M29" s="52">
        <v>247</v>
      </c>
      <c r="O29" s="245" t="s">
        <v>454</v>
      </c>
      <c r="P29" s="206">
        <f t="shared" si="5"/>
        <v>853</v>
      </c>
      <c r="Q29" s="133" t="s">
        <v>393</v>
      </c>
      <c r="R29" s="207">
        <v>15</v>
      </c>
      <c r="S29" s="207">
        <v>16</v>
      </c>
      <c r="T29" s="207">
        <v>19</v>
      </c>
      <c r="U29" s="207">
        <v>36</v>
      </c>
      <c r="V29" s="207">
        <v>44</v>
      </c>
      <c r="W29" s="207">
        <v>53</v>
      </c>
      <c r="X29" s="207">
        <v>109</v>
      </c>
      <c r="Y29" s="207">
        <v>115</v>
      </c>
      <c r="Z29" s="207">
        <v>110</v>
      </c>
      <c r="AA29" s="207">
        <v>336</v>
      </c>
      <c r="AB29" s="237"/>
    </row>
    <row r="30" spans="1:28" ht="12" customHeight="1">
      <c r="A30" s="90" t="s">
        <v>109</v>
      </c>
      <c r="B30" s="53">
        <v>103</v>
      </c>
      <c r="C30" s="20" t="s">
        <v>212</v>
      </c>
      <c r="D30" s="20" t="s">
        <v>212</v>
      </c>
      <c r="E30" s="52">
        <v>2</v>
      </c>
      <c r="F30" s="52">
        <v>11</v>
      </c>
      <c r="G30" s="52">
        <v>12</v>
      </c>
      <c r="H30" s="52">
        <v>12</v>
      </c>
      <c r="I30" s="52">
        <v>18</v>
      </c>
      <c r="J30" s="52">
        <v>16</v>
      </c>
      <c r="K30" s="52">
        <v>17</v>
      </c>
      <c r="L30" s="52">
        <v>8</v>
      </c>
      <c r="M30" s="52">
        <v>7</v>
      </c>
      <c r="O30" s="245" t="s">
        <v>455</v>
      </c>
      <c r="P30" s="206">
        <f t="shared" si="5"/>
        <v>20</v>
      </c>
      <c r="Q30" s="133" t="s">
        <v>393</v>
      </c>
      <c r="R30" s="207">
        <v>1</v>
      </c>
      <c r="S30" s="133" t="s">
        <v>393</v>
      </c>
      <c r="T30" s="133" t="s">
        <v>393</v>
      </c>
      <c r="U30" s="207">
        <v>3</v>
      </c>
      <c r="V30" s="207">
        <v>2</v>
      </c>
      <c r="W30" s="207">
        <v>4</v>
      </c>
      <c r="X30" s="207">
        <v>2</v>
      </c>
      <c r="Y30" s="207">
        <v>3</v>
      </c>
      <c r="Z30" s="209">
        <v>3</v>
      </c>
      <c r="AA30" s="207">
        <v>2</v>
      </c>
      <c r="AB30" s="237"/>
    </row>
    <row r="31" spans="1:28" ht="12" customHeight="1">
      <c r="A31" s="90" t="s">
        <v>213</v>
      </c>
      <c r="B31" s="47">
        <v>2374</v>
      </c>
      <c r="C31" s="52">
        <v>63</v>
      </c>
      <c r="D31" s="52">
        <v>112</v>
      </c>
      <c r="E31" s="52">
        <v>127</v>
      </c>
      <c r="F31" s="52">
        <v>171</v>
      </c>
      <c r="G31" s="52">
        <v>190</v>
      </c>
      <c r="H31" s="52">
        <v>334</v>
      </c>
      <c r="I31" s="52">
        <v>368</v>
      </c>
      <c r="J31" s="52">
        <v>317</v>
      </c>
      <c r="K31" s="52">
        <v>303</v>
      </c>
      <c r="L31" s="52">
        <v>238</v>
      </c>
      <c r="M31" s="52">
        <v>151</v>
      </c>
      <c r="O31" s="245" t="s">
        <v>456</v>
      </c>
      <c r="P31" s="206">
        <f t="shared" si="5"/>
        <v>1583</v>
      </c>
      <c r="Q31" s="207">
        <v>12</v>
      </c>
      <c r="R31" s="207">
        <v>53</v>
      </c>
      <c r="S31" s="207">
        <v>104</v>
      </c>
      <c r="T31" s="207">
        <v>109</v>
      </c>
      <c r="U31" s="207">
        <v>125</v>
      </c>
      <c r="V31" s="207">
        <v>155</v>
      </c>
      <c r="W31" s="207">
        <v>167</v>
      </c>
      <c r="X31" s="207">
        <v>288</v>
      </c>
      <c r="Y31" s="207">
        <v>280</v>
      </c>
      <c r="Z31" s="209">
        <v>163</v>
      </c>
      <c r="AA31" s="207">
        <v>127</v>
      </c>
      <c r="AB31" s="237"/>
    </row>
    <row r="32" spans="1:28" ht="12" customHeight="1">
      <c r="A32" s="90" t="s">
        <v>214</v>
      </c>
      <c r="B32" s="47">
        <v>2670</v>
      </c>
      <c r="C32" s="52">
        <v>40</v>
      </c>
      <c r="D32" s="52">
        <v>252</v>
      </c>
      <c r="E32" s="52">
        <v>285</v>
      </c>
      <c r="F32" s="52">
        <v>253</v>
      </c>
      <c r="G32" s="52">
        <v>242</v>
      </c>
      <c r="H32" s="52">
        <v>330</v>
      </c>
      <c r="I32" s="52">
        <v>366</v>
      </c>
      <c r="J32" s="52">
        <v>362</v>
      </c>
      <c r="K32" s="52">
        <v>335</v>
      </c>
      <c r="L32" s="52">
        <v>120</v>
      </c>
      <c r="M32" s="52">
        <v>85</v>
      </c>
      <c r="O32" s="245" t="s">
        <v>457</v>
      </c>
      <c r="P32" s="206">
        <f t="shared" si="5"/>
        <v>2306</v>
      </c>
      <c r="Q32" s="207">
        <v>34</v>
      </c>
      <c r="R32" s="207">
        <v>168</v>
      </c>
      <c r="S32" s="207">
        <v>224</v>
      </c>
      <c r="T32" s="207">
        <v>305</v>
      </c>
      <c r="U32" s="207">
        <v>292</v>
      </c>
      <c r="V32" s="207">
        <v>250</v>
      </c>
      <c r="W32" s="207">
        <v>243</v>
      </c>
      <c r="X32" s="207">
        <v>287</v>
      </c>
      <c r="Y32" s="207">
        <v>288</v>
      </c>
      <c r="Z32" s="209">
        <v>101</v>
      </c>
      <c r="AA32" s="207">
        <v>114</v>
      </c>
      <c r="AB32" s="237"/>
    </row>
    <row r="33" spans="1:28" ht="12" customHeight="1">
      <c r="A33" s="90" t="s">
        <v>110</v>
      </c>
      <c r="B33" s="53">
        <v>121</v>
      </c>
      <c r="C33" s="52">
        <v>6</v>
      </c>
      <c r="D33" s="52">
        <v>11</v>
      </c>
      <c r="E33" s="52">
        <v>12</v>
      </c>
      <c r="F33" s="52">
        <v>11</v>
      </c>
      <c r="G33" s="52">
        <v>15</v>
      </c>
      <c r="H33" s="52">
        <v>16</v>
      </c>
      <c r="I33" s="52">
        <v>9</v>
      </c>
      <c r="J33" s="52">
        <v>22</v>
      </c>
      <c r="K33" s="52">
        <v>16</v>
      </c>
      <c r="L33" s="52">
        <v>3</v>
      </c>
      <c r="M33" s="20" t="s">
        <v>212</v>
      </c>
      <c r="O33" s="246" t="s">
        <v>458</v>
      </c>
      <c r="P33" s="206">
        <f t="shared" si="5"/>
        <v>111</v>
      </c>
      <c r="Q33" s="133" t="s">
        <v>393</v>
      </c>
      <c r="R33" s="207">
        <v>4</v>
      </c>
      <c r="S33" s="207">
        <v>21</v>
      </c>
      <c r="T33" s="207">
        <v>15</v>
      </c>
      <c r="U33" s="207">
        <v>13</v>
      </c>
      <c r="V33" s="207">
        <v>15</v>
      </c>
      <c r="W33" s="207">
        <v>14</v>
      </c>
      <c r="X33" s="207">
        <v>12</v>
      </c>
      <c r="Y33" s="207">
        <v>13</v>
      </c>
      <c r="Z33" s="209">
        <v>2</v>
      </c>
      <c r="AA33" s="207">
        <v>2</v>
      </c>
      <c r="AB33" s="237"/>
    </row>
    <row r="34" spans="1:28" ht="12" customHeight="1">
      <c r="A34" s="90" t="s">
        <v>111</v>
      </c>
      <c r="B34" s="47">
        <v>1250</v>
      </c>
      <c r="C34" s="52">
        <v>4</v>
      </c>
      <c r="D34" s="52">
        <v>41</v>
      </c>
      <c r="E34" s="52">
        <v>78</v>
      </c>
      <c r="F34" s="52">
        <v>117</v>
      </c>
      <c r="G34" s="52">
        <v>132</v>
      </c>
      <c r="H34" s="52">
        <v>192</v>
      </c>
      <c r="I34" s="52">
        <v>188</v>
      </c>
      <c r="J34" s="52">
        <v>223</v>
      </c>
      <c r="K34" s="52">
        <v>184</v>
      </c>
      <c r="L34" s="52">
        <v>57</v>
      </c>
      <c r="M34" s="52">
        <v>34</v>
      </c>
      <c r="O34" s="246" t="s">
        <v>430</v>
      </c>
      <c r="P34" s="206">
        <f t="shared" si="5"/>
        <v>68</v>
      </c>
      <c r="Q34" s="133" t="s">
        <v>393</v>
      </c>
      <c r="R34" s="207">
        <v>4</v>
      </c>
      <c r="S34" s="207">
        <v>2</v>
      </c>
      <c r="T34" s="207">
        <v>13</v>
      </c>
      <c r="U34" s="207">
        <v>9</v>
      </c>
      <c r="V34" s="207">
        <v>11</v>
      </c>
      <c r="W34" s="207">
        <v>2</v>
      </c>
      <c r="X34" s="207">
        <v>13</v>
      </c>
      <c r="Y34" s="207">
        <v>10</v>
      </c>
      <c r="Z34" s="209">
        <v>1</v>
      </c>
      <c r="AA34" s="207">
        <v>3</v>
      </c>
      <c r="AB34" s="237"/>
    </row>
    <row r="35" spans="1:28" ht="12" customHeight="1">
      <c r="A35" s="90" t="s">
        <v>112</v>
      </c>
      <c r="B35" s="47">
        <v>2202</v>
      </c>
      <c r="C35" s="52">
        <v>28</v>
      </c>
      <c r="D35" s="52">
        <v>164</v>
      </c>
      <c r="E35" s="52">
        <v>187</v>
      </c>
      <c r="F35" s="52">
        <v>199</v>
      </c>
      <c r="G35" s="52">
        <v>217</v>
      </c>
      <c r="H35" s="52">
        <v>289</v>
      </c>
      <c r="I35" s="52">
        <v>287</v>
      </c>
      <c r="J35" s="52">
        <v>197</v>
      </c>
      <c r="K35" s="52">
        <v>214</v>
      </c>
      <c r="L35" s="52">
        <v>156</v>
      </c>
      <c r="M35" s="52">
        <v>264</v>
      </c>
      <c r="O35" s="246" t="s">
        <v>431</v>
      </c>
      <c r="P35" s="206">
        <f t="shared" si="5"/>
        <v>706</v>
      </c>
      <c r="Q35" s="207">
        <v>3</v>
      </c>
      <c r="R35" s="207">
        <v>11</v>
      </c>
      <c r="S35" s="207">
        <v>34</v>
      </c>
      <c r="T35" s="207">
        <v>33</v>
      </c>
      <c r="U35" s="207">
        <v>59</v>
      </c>
      <c r="V35" s="207">
        <v>86</v>
      </c>
      <c r="W35" s="207">
        <v>98</v>
      </c>
      <c r="X35" s="207">
        <v>135</v>
      </c>
      <c r="Y35" s="207">
        <v>133</v>
      </c>
      <c r="Z35" s="209">
        <v>70</v>
      </c>
      <c r="AA35" s="207">
        <v>44</v>
      </c>
      <c r="AB35" s="237"/>
    </row>
    <row r="36" spans="1:28" ht="12" customHeight="1">
      <c r="A36" s="90" t="s">
        <v>113</v>
      </c>
      <c r="B36" s="53">
        <v>258</v>
      </c>
      <c r="C36" s="20" t="s">
        <v>212</v>
      </c>
      <c r="D36" s="52">
        <v>11</v>
      </c>
      <c r="E36" s="52">
        <v>23</v>
      </c>
      <c r="F36" s="52">
        <v>33</v>
      </c>
      <c r="G36" s="52">
        <v>41</v>
      </c>
      <c r="H36" s="52">
        <v>43</v>
      </c>
      <c r="I36" s="52">
        <v>44</v>
      </c>
      <c r="J36" s="52">
        <v>36</v>
      </c>
      <c r="K36" s="52">
        <v>14</v>
      </c>
      <c r="L36" s="52">
        <v>5</v>
      </c>
      <c r="M36" s="52">
        <v>8</v>
      </c>
      <c r="O36" s="246" t="s">
        <v>432</v>
      </c>
      <c r="P36" s="206">
        <f t="shared" si="5"/>
        <v>1546</v>
      </c>
      <c r="Q36" s="211">
        <v>13</v>
      </c>
      <c r="R36" s="207">
        <v>92</v>
      </c>
      <c r="S36" s="207">
        <v>117</v>
      </c>
      <c r="T36" s="207">
        <v>146</v>
      </c>
      <c r="U36" s="207">
        <v>141</v>
      </c>
      <c r="V36" s="207">
        <v>152</v>
      </c>
      <c r="W36" s="207">
        <v>166</v>
      </c>
      <c r="X36" s="207">
        <v>200</v>
      </c>
      <c r="Y36" s="207">
        <v>164</v>
      </c>
      <c r="Z36" s="209">
        <v>110</v>
      </c>
      <c r="AA36" s="207">
        <v>245</v>
      </c>
      <c r="AB36" s="237"/>
    </row>
    <row r="37" spans="1:28" ht="12" customHeight="1">
      <c r="A37" s="90" t="s">
        <v>114</v>
      </c>
      <c r="B37" s="53">
        <v>47</v>
      </c>
      <c r="C37" s="20" t="s">
        <v>212</v>
      </c>
      <c r="D37" s="20" t="s">
        <v>212</v>
      </c>
      <c r="E37" s="52">
        <v>1</v>
      </c>
      <c r="F37" s="52">
        <v>2</v>
      </c>
      <c r="G37" s="52">
        <v>3</v>
      </c>
      <c r="H37" s="52">
        <v>2</v>
      </c>
      <c r="I37" s="52">
        <v>2</v>
      </c>
      <c r="J37" s="52">
        <v>8</v>
      </c>
      <c r="K37" s="52">
        <v>7</v>
      </c>
      <c r="L37" s="52">
        <v>6</v>
      </c>
      <c r="M37" s="52">
        <v>16</v>
      </c>
      <c r="O37" s="246" t="s">
        <v>433</v>
      </c>
      <c r="P37" s="206">
        <f t="shared" si="5"/>
        <v>162</v>
      </c>
      <c r="Q37" s="133" t="s">
        <v>393</v>
      </c>
      <c r="R37" s="207">
        <v>4</v>
      </c>
      <c r="S37" s="207">
        <v>5</v>
      </c>
      <c r="T37" s="207">
        <v>20</v>
      </c>
      <c r="U37" s="207">
        <v>16</v>
      </c>
      <c r="V37" s="207">
        <v>23</v>
      </c>
      <c r="W37" s="207">
        <v>21</v>
      </c>
      <c r="X37" s="207">
        <v>40</v>
      </c>
      <c r="Y37" s="207">
        <v>21</v>
      </c>
      <c r="Z37" s="209">
        <v>9</v>
      </c>
      <c r="AA37" s="207">
        <v>3</v>
      </c>
      <c r="AB37" s="237"/>
    </row>
    <row r="38" spans="1:28" ht="12" customHeight="1">
      <c r="A38" s="90" t="s">
        <v>115</v>
      </c>
      <c r="B38" s="47">
        <v>2490</v>
      </c>
      <c r="C38" s="52">
        <v>19</v>
      </c>
      <c r="D38" s="52">
        <v>131</v>
      </c>
      <c r="E38" s="52">
        <v>250</v>
      </c>
      <c r="F38" s="52">
        <v>306</v>
      </c>
      <c r="G38" s="52">
        <v>266</v>
      </c>
      <c r="H38" s="52">
        <v>294</v>
      </c>
      <c r="I38" s="52">
        <v>272</v>
      </c>
      <c r="J38" s="52">
        <v>258</v>
      </c>
      <c r="K38" s="52">
        <v>251</v>
      </c>
      <c r="L38" s="52">
        <v>224</v>
      </c>
      <c r="M38" s="52">
        <v>219</v>
      </c>
      <c r="O38" s="246" t="s">
        <v>439</v>
      </c>
      <c r="P38" s="206">
        <f t="shared" si="5"/>
        <v>69</v>
      </c>
      <c r="Q38" s="133" t="s">
        <v>393</v>
      </c>
      <c r="R38" s="207">
        <v>3</v>
      </c>
      <c r="S38" s="133" t="s">
        <v>393</v>
      </c>
      <c r="T38" s="207">
        <v>3</v>
      </c>
      <c r="U38" s="207">
        <v>2</v>
      </c>
      <c r="V38" s="207">
        <v>2</v>
      </c>
      <c r="W38" s="207">
        <v>6</v>
      </c>
      <c r="X38" s="207">
        <v>4</v>
      </c>
      <c r="Y38" s="207">
        <v>10</v>
      </c>
      <c r="Z38" s="209">
        <v>6</v>
      </c>
      <c r="AA38" s="207">
        <v>33</v>
      </c>
      <c r="AB38" s="237"/>
    </row>
    <row r="39" spans="1:28" ht="12" customHeight="1">
      <c r="A39" s="90" t="s">
        <v>116</v>
      </c>
      <c r="B39" s="53">
        <v>692</v>
      </c>
      <c r="C39" s="52">
        <v>4</v>
      </c>
      <c r="D39" s="52">
        <v>47</v>
      </c>
      <c r="E39" s="52">
        <v>81</v>
      </c>
      <c r="F39" s="52">
        <v>84</v>
      </c>
      <c r="G39" s="52">
        <v>66</v>
      </c>
      <c r="H39" s="52">
        <v>94</v>
      </c>
      <c r="I39" s="52">
        <v>74</v>
      </c>
      <c r="J39" s="52">
        <v>81</v>
      </c>
      <c r="K39" s="52">
        <v>62</v>
      </c>
      <c r="L39" s="52">
        <v>34</v>
      </c>
      <c r="M39" s="52">
        <v>65</v>
      </c>
      <c r="O39" s="246" t="s">
        <v>440</v>
      </c>
      <c r="P39" s="206">
        <f t="shared" si="5"/>
        <v>249</v>
      </c>
      <c r="Q39" s="207">
        <v>3</v>
      </c>
      <c r="R39" s="207">
        <v>7</v>
      </c>
      <c r="S39" s="207">
        <v>16</v>
      </c>
      <c r="T39" s="207">
        <v>19</v>
      </c>
      <c r="U39" s="207">
        <v>18</v>
      </c>
      <c r="V39" s="207">
        <v>24</v>
      </c>
      <c r="W39" s="207">
        <v>23</v>
      </c>
      <c r="X39" s="207">
        <v>29</v>
      </c>
      <c r="Y39" s="207">
        <v>41</v>
      </c>
      <c r="Z39" s="209">
        <v>23</v>
      </c>
      <c r="AA39" s="207">
        <v>46</v>
      </c>
      <c r="AB39" s="237"/>
    </row>
    <row r="40" spans="1:28" ht="12" customHeight="1">
      <c r="A40" s="90" t="s">
        <v>117</v>
      </c>
      <c r="B40" s="53">
        <v>5</v>
      </c>
      <c r="C40" s="20" t="s">
        <v>212</v>
      </c>
      <c r="D40" s="20" t="s">
        <v>212</v>
      </c>
      <c r="E40" s="52">
        <v>2</v>
      </c>
      <c r="F40" s="52">
        <v>1</v>
      </c>
      <c r="G40" s="20" t="s">
        <v>212</v>
      </c>
      <c r="H40" s="20" t="s">
        <v>212</v>
      </c>
      <c r="I40" s="20" t="s">
        <v>212</v>
      </c>
      <c r="J40" s="20" t="s">
        <v>212</v>
      </c>
      <c r="K40" s="20" t="s">
        <v>212</v>
      </c>
      <c r="L40" s="20" t="s">
        <v>212</v>
      </c>
      <c r="M40" s="52">
        <v>2</v>
      </c>
      <c r="O40" s="245" t="s">
        <v>441</v>
      </c>
      <c r="P40" s="206">
        <f t="shared" si="5"/>
        <v>426</v>
      </c>
      <c r="Q40" s="211">
        <v>2</v>
      </c>
      <c r="R40" s="211">
        <v>30</v>
      </c>
      <c r="S40" s="211">
        <v>39</v>
      </c>
      <c r="T40" s="211">
        <v>48</v>
      </c>
      <c r="U40" s="211">
        <v>51</v>
      </c>
      <c r="V40" s="211">
        <v>52</v>
      </c>
      <c r="W40" s="211">
        <v>48</v>
      </c>
      <c r="X40" s="211">
        <v>52</v>
      </c>
      <c r="Y40" s="211">
        <v>35</v>
      </c>
      <c r="Z40" s="211">
        <v>27</v>
      </c>
      <c r="AA40" s="207">
        <v>42</v>
      </c>
      <c r="AB40" s="237"/>
    </row>
    <row r="41" spans="1:28" ht="12" customHeight="1">
      <c r="A41" s="90"/>
      <c r="B41" s="53"/>
      <c r="C41" s="20"/>
      <c r="D41" s="20"/>
      <c r="E41" s="52"/>
      <c r="F41" s="52"/>
      <c r="G41" s="20"/>
      <c r="H41" s="20"/>
      <c r="I41" s="20"/>
      <c r="J41" s="20"/>
      <c r="K41" s="20"/>
      <c r="L41" s="20"/>
      <c r="M41" s="52"/>
      <c r="O41" s="245" t="s">
        <v>442</v>
      </c>
      <c r="P41" s="206">
        <f t="shared" si="5"/>
        <v>357</v>
      </c>
      <c r="Q41" s="133" t="s">
        <v>393</v>
      </c>
      <c r="R41" s="211">
        <v>9</v>
      </c>
      <c r="S41" s="211">
        <v>36</v>
      </c>
      <c r="T41" s="211">
        <v>54</v>
      </c>
      <c r="U41" s="211">
        <v>59</v>
      </c>
      <c r="V41" s="211">
        <v>53</v>
      </c>
      <c r="W41" s="211">
        <v>53</v>
      </c>
      <c r="X41" s="211">
        <v>33</v>
      </c>
      <c r="Y41" s="211">
        <v>30</v>
      </c>
      <c r="Z41" s="211">
        <v>20</v>
      </c>
      <c r="AA41" s="207">
        <v>10</v>
      </c>
      <c r="AB41" s="237"/>
    </row>
    <row r="42" spans="1:28" ht="12" customHeight="1">
      <c r="A42" s="90"/>
      <c r="B42" s="53"/>
      <c r="C42" s="20"/>
      <c r="D42" s="20"/>
      <c r="E42" s="52"/>
      <c r="F42" s="52"/>
      <c r="G42" s="20"/>
      <c r="H42" s="20"/>
      <c r="I42" s="20"/>
      <c r="J42" s="20"/>
      <c r="K42" s="20"/>
      <c r="L42" s="20"/>
      <c r="M42" s="52"/>
      <c r="O42" s="245" t="s">
        <v>443</v>
      </c>
      <c r="P42" s="206">
        <f t="shared" si="5"/>
        <v>242</v>
      </c>
      <c r="Q42" s="133" t="s">
        <v>393</v>
      </c>
      <c r="R42" s="211">
        <v>16</v>
      </c>
      <c r="S42" s="211">
        <v>20</v>
      </c>
      <c r="T42" s="211">
        <v>15</v>
      </c>
      <c r="U42" s="211">
        <v>32</v>
      </c>
      <c r="V42" s="211">
        <v>38</v>
      </c>
      <c r="W42" s="211">
        <v>29</v>
      </c>
      <c r="X42" s="211">
        <v>26</v>
      </c>
      <c r="Y42" s="211">
        <v>38</v>
      </c>
      <c r="Z42" s="211">
        <v>16</v>
      </c>
      <c r="AA42" s="207">
        <v>12</v>
      </c>
      <c r="AB42" s="237"/>
    </row>
    <row r="43" spans="1:28" ht="12" customHeight="1">
      <c r="A43" s="90"/>
      <c r="B43" s="53"/>
      <c r="C43" s="20"/>
      <c r="D43" s="20"/>
      <c r="E43" s="52"/>
      <c r="F43" s="52"/>
      <c r="G43" s="20"/>
      <c r="H43" s="20"/>
      <c r="I43" s="20"/>
      <c r="J43" s="20"/>
      <c r="K43" s="20"/>
      <c r="L43" s="20"/>
      <c r="M43" s="52"/>
      <c r="O43" s="245" t="s">
        <v>444</v>
      </c>
      <c r="P43" s="206">
        <f t="shared" si="5"/>
        <v>1169</v>
      </c>
      <c r="Q43" s="211">
        <v>1</v>
      </c>
      <c r="R43" s="211">
        <v>49</v>
      </c>
      <c r="S43" s="211">
        <v>83</v>
      </c>
      <c r="T43" s="211">
        <v>104</v>
      </c>
      <c r="U43" s="211">
        <v>94</v>
      </c>
      <c r="V43" s="211">
        <v>91</v>
      </c>
      <c r="W43" s="211">
        <v>96</v>
      </c>
      <c r="X43" s="211">
        <v>146</v>
      </c>
      <c r="Y43" s="211">
        <v>149</v>
      </c>
      <c r="Z43" s="211">
        <v>143</v>
      </c>
      <c r="AA43" s="207">
        <v>213</v>
      </c>
      <c r="AB43" s="237"/>
    </row>
    <row r="44" spans="1:28" ht="12" customHeight="1">
      <c r="A44" s="90"/>
      <c r="B44" s="53"/>
      <c r="C44" s="20"/>
      <c r="D44" s="20"/>
      <c r="E44" s="52"/>
      <c r="F44" s="52"/>
      <c r="G44" s="20"/>
      <c r="H44" s="20"/>
      <c r="I44" s="20"/>
      <c r="J44" s="20"/>
      <c r="K44" s="20"/>
      <c r="L44" s="20"/>
      <c r="M44" s="52"/>
      <c r="O44" s="245" t="s">
        <v>434</v>
      </c>
      <c r="P44" s="206">
        <f t="shared" si="5"/>
        <v>638</v>
      </c>
      <c r="Q44" s="133" t="s">
        <v>393</v>
      </c>
      <c r="R44" s="211">
        <v>34</v>
      </c>
      <c r="S44" s="211">
        <v>52</v>
      </c>
      <c r="T44" s="211">
        <v>66</v>
      </c>
      <c r="U44" s="211">
        <v>84</v>
      </c>
      <c r="V44" s="211">
        <v>80</v>
      </c>
      <c r="W44" s="211">
        <v>76</v>
      </c>
      <c r="X44" s="211">
        <v>102</v>
      </c>
      <c r="Y44" s="211">
        <v>73</v>
      </c>
      <c r="Z44" s="211">
        <v>30</v>
      </c>
      <c r="AA44" s="207">
        <v>41</v>
      </c>
      <c r="AB44" s="237"/>
    </row>
    <row r="45" spans="1:28" ht="12" customHeight="1">
      <c r="A45" s="90"/>
      <c r="B45" s="53"/>
      <c r="C45" s="51"/>
      <c r="D45" s="51"/>
      <c r="E45" s="52"/>
      <c r="F45" s="52"/>
      <c r="G45" s="51"/>
      <c r="H45" s="51"/>
      <c r="I45" s="51"/>
      <c r="J45" s="51"/>
      <c r="K45" s="51"/>
      <c r="L45" s="51"/>
      <c r="M45" s="52"/>
      <c r="O45" s="245" t="s">
        <v>445</v>
      </c>
      <c r="P45" s="206">
        <f t="shared" si="5"/>
        <v>19</v>
      </c>
      <c r="Q45" s="133" t="s">
        <v>393</v>
      </c>
      <c r="R45" s="207">
        <v>1</v>
      </c>
      <c r="S45" s="133" t="s">
        <v>393</v>
      </c>
      <c r="T45" s="207">
        <v>1</v>
      </c>
      <c r="U45" s="207">
        <v>2</v>
      </c>
      <c r="V45" s="133" t="s">
        <v>393</v>
      </c>
      <c r="W45" s="207">
        <v>2</v>
      </c>
      <c r="X45" s="207">
        <v>2</v>
      </c>
      <c r="Y45" s="207">
        <v>1</v>
      </c>
      <c r="Z45" s="207">
        <v>2</v>
      </c>
      <c r="AA45" s="207">
        <v>8</v>
      </c>
      <c r="AB45" s="237"/>
    </row>
    <row r="46" spans="1:28" ht="4.5" customHeight="1">
      <c r="A46" s="90"/>
      <c r="B46" s="53"/>
      <c r="C46" s="51"/>
      <c r="D46" s="51"/>
      <c r="E46" s="52"/>
      <c r="F46" s="52"/>
      <c r="G46" s="51"/>
      <c r="H46" s="51"/>
      <c r="I46" s="51"/>
      <c r="J46" s="51"/>
      <c r="K46" s="51"/>
      <c r="L46" s="51"/>
      <c r="M46" s="52"/>
      <c r="O46" s="245"/>
      <c r="P46" s="208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37"/>
    </row>
    <row r="47" spans="1:28" s="62" customFormat="1" ht="13.5" customHeight="1">
      <c r="A47" s="94" t="s">
        <v>5</v>
      </c>
      <c r="B47" s="59">
        <v>9824</v>
      </c>
      <c r="C47" s="68">
        <v>119</v>
      </c>
      <c r="D47" s="68">
        <v>748</v>
      </c>
      <c r="E47" s="68">
        <v>777</v>
      </c>
      <c r="F47" s="68">
        <v>749</v>
      </c>
      <c r="G47" s="68">
        <v>830</v>
      </c>
      <c r="H47" s="60">
        <v>1262</v>
      </c>
      <c r="I47" s="60">
        <v>1393</v>
      </c>
      <c r="J47" s="60">
        <v>1317</v>
      </c>
      <c r="K47" s="60">
        <v>1151</v>
      </c>
      <c r="L47" s="68">
        <v>729</v>
      </c>
      <c r="M47" s="68">
        <v>749</v>
      </c>
      <c r="O47" s="247" t="s">
        <v>5</v>
      </c>
      <c r="P47" s="204">
        <f>SUM(P48:P66)</f>
        <v>8162</v>
      </c>
      <c r="Q47" s="205">
        <f aca="true" t="shared" si="6" ref="Q47:AA47">SUM(Q48:Q66)</f>
        <v>79</v>
      </c>
      <c r="R47" s="205">
        <f t="shared" si="6"/>
        <v>477</v>
      </c>
      <c r="S47" s="205">
        <f t="shared" si="6"/>
        <v>668</v>
      </c>
      <c r="T47" s="205">
        <f t="shared" si="6"/>
        <v>705</v>
      </c>
      <c r="U47" s="205">
        <f t="shared" si="6"/>
        <v>775</v>
      </c>
      <c r="V47" s="205">
        <f t="shared" si="6"/>
        <v>806</v>
      </c>
      <c r="W47" s="205">
        <f t="shared" si="6"/>
        <v>876</v>
      </c>
      <c r="X47" s="205">
        <f t="shared" si="6"/>
        <v>1125</v>
      </c>
      <c r="Y47" s="205">
        <f t="shared" si="6"/>
        <v>1068</v>
      </c>
      <c r="Z47" s="205">
        <f t="shared" si="6"/>
        <v>732</v>
      </c>
      <c r="AA47" s="205">
        <f t="shared" si="6"/>
        <v>851</v>
      </c>
      <c r="AB47" s="237"/>
    </row>
    <row r="48" spans="1:28" ht="12" customHeight="1">
      <c r="A48" s="90" t="s">
        <v>106</v>
      </c>
      <c r="B48" s="53">
        <v>305</v>
      </c>
      <c r="C48" s="52">
        <v>1</v>
      </c>
      <c r="D48" s="20" t="s">
        <v>212</v>
      </c>
      <c r="E48" s="20" t="s">
        <v>212</v>
      </c>
      <c r="F48" s="52">
        <v>1</v>
      </c>
      <c r="G48" s="52">
        <v>7</v>
      </c>
      <c r="H48" s="52">
        <v>14</v>
      </c>
      <c r="I48" s="52">
        <v>14</v>
      </c>
      <c r="J48" s="52">
        <v>23</v>
      </c>
      <c r="K48" s="52">
        <v>49</v>
      </c>
      <c r="L48" s="52">
        <v>57</v>
      </c>
      <c r="M48" s="52">
        <v>139</v>
      </c>
      <c r="O48" s="245" t="s">
        <v>435</v>
      </c>
      <c r="P48" s="206">
        <f aca="true" t="shared" si="7" ref="P48:P66">SUM(Q48:AA48)</f>
        <v>167</v>
      </c>
      <c r="Q48" s="133" t="s">
        <v>393</v>
      </c>
      <c r="R48" s="207">
        <v>1</v>
      </c>
      <c r="S48" s="211">
        <v>2</v>
      </c>
      <c r="T48" s="133" t="s">
        <v>393</v>
      </c>
      <c r="U48" s="133" t="s">
        <v>393</v>
      </c>
      <c r="V48" s="207">
        <v>3</v>
      </c>
      <c r="W48" s="207">
        <v>3</v>
      </c>
      <c r="X48" s="207">
        <v>10</v>
      </c>
      <c r="Y48" s="207">
        <v>13</v>
      </c>
      <c r="Z48" s="207">
        <v>32</v>
      </c>
      <c r="AA48" s="207">
        <v>103</v>
      </c>
      <c r="AB48" s="237"/>
    </row>
    <row r="49" spans="1:28" ht="12" customHeight="1">
      <c r="A49" s="90" t="s">
        <v>107</v>
      </c>
      <c r="B49" s="53">
        <v>24</v>
      </c>
      <c r="C49" s="20" t="s">
        <v>212</v>
      </c>
      <c r="D49" s="52">
        <v>1</v>
      </c>
      <c r="E49" s="20" t="s">
        <v>212</v>
      </c>
      <c r="F49" s="20" t="s">
        <v>212</v>
      </c>
      <c r="G49" s="20" t="s">
        <v>212</v>
      </c>
      <c r="H49" s="20" t="s">
        <v>212</v>
      </c>
      <c r="I49" s="52">
        <v>4</v>
      </c>
      <c r="J49" s="52">
        <v>5</v>
      </c>
      <c r="K49" s="52">
        <v>5</v>
      </c>
      <c r="L49" s="52">
        <v>7</v>
      </c>
      <c r="M49" s="52">
        <v>2</v>
      </c>
      <c r="O49" s="245" t="s">
        <v>425</v>
      </c>
      <c r="P49" s="206">
        <f t="shared" si="7"/>
        <v>10</v>
      </c>
      <c r="Q49" s="133" t="s">
        <v>393</v>
      </c>
      <c r="R49" s="133" t="s">
        <v>393</v>
      </c>
      <c r="S49" s="211">
        <v>1</v>
      </c>
      <c r="T49" s="133" t="s">
        <v>393</v>
      </c>
      <c r="U49" s="133" t="s">
        <v>393</v>
      </c>
      <c r="V49" s="207">
        <v>1</v>
      </c>
      <c r="W49" s="133" t="s">
        <v>393</v>
      </c>
      <c r="X49" s="207">
        <v>1</v>
      </c>
      <c r="Y49" s="207">
        <v>1</v>
      </c>
      <c r="Z49" s="207">
        <v>3</v>
      </c>
      <c r="AA49" s="207">
        <v>3</v>
      </c>
      <c r="AB49" s="237"/>
    </row>
    <row r="50" spans="1:28" ht="12" customHeight="1">
      <c r="A50" s="90" t="s">
        <v>108</v>
      </c>
      <c r="B50" s="53">
        <v>399</v>
      </c>
      <c r="C50" s="52">
        <v>1</v>
      </c>
      <c r="D50" s="52">
        <v>2</v>
      </c>
      <c r="E50" s="52">
        <v>2</v>
      </c>
      <c r="F50" s="52">
        <v>18</v>
      </c>
      <c r="G50" s="52">
        <v>21</v>
      </c>
      <c r="H50" s="52">
        <v>47</v>
      </c>
      <c r="I50" s="52">
        <v>41</v>
      </c>
      <c r="J50" s="52">
        <v>46</v>
      </c>
      <c r="K50" s="52">
        <v>82</v>
      </c>
      <c r="L50" s="52">
        <v>69</v>
      </c>
      <c r="M50" s="52">
        <v>70</v>
      </c>
      <c r="O50" s="245" t="s">
        <v>427</v>
      </c>
      <c r="P50" s="206">
        <f t="shared" si="7"/>
        <v>301</v>
      </c>
      <c r="Q50" s="133" t="s">
        <v>393</v>
      </c>
      <c r="R50" s="207">
        <v>1</v>
      </c>
      <c r="S50" s="207">
        <v>2</v>
      </c>
      <c r="T50" s="207">
        <v>2</v>
      </c>
      <c r="U50" s="207">
        <v>8</v>
      </c>
      <c r="V50" s="207">
        <v>17</v>
      </c>
      <c r="W50" s="207">
        <v>21</v>
      </c>
      <c r="X50" s="207">
        <v>44</v>
      </c>
      <c r="Y50" s="207">
        <v>49</v>
      </c>
      <c r="Z50" s="207">
        <v>51</v>
      </c>
      <c r="AA50" s="207">
        <v>106</v>
      </c>
      <c r="AB50" s="237"/>
    </row>
    <row r="51" spans="1:28" ht="12" customHeight="1">
      <c r="A51" s="90" t="s">
        <v>109</v>
      </c>
      <c r="B51" s="53">
        <v>27</v>
      </c>
      <c r="C51" s="20" t="s">
        <v>212</v>
      </c>
      <c r="D51" s="52">
        <v>1</v>
      </c>
      <c r="E51" s="52">
        <v>1</v>
      </c>
      <c r="F51" s="52">
        <v>2</v>
      </c>
      <c r="G51" s="52">
        <v>2</v>
      </c>
      <c r="H51" s="52">
        <v>3</v>
      </c>
      <c r="I51" s="52">
        <v>7</v>
      </c>
      <c r="J51" s="52">
        <v>6</v>
      </c>
      <c r="K51" s="52">
        <v>1</v>
      </c>
      <c r="L51" s="52">
        <v>3</v>
      </c>
      <c r="M51" s="52">
        <v>1</v>
      </c>
      <c r="O51" s="245" t="s">
        <v>426</v>
      </c>
      <c r="P51" s="206">
        <f t="shared" si="7"/>
        <v>5</v>
      </c>
      <c r="Q51" s="133" t="s">
        <v>393</v>
      </c>
      <c r="R51" s="133" t="s">
        <v>393</v>
      </c>
      <c r="S51" s="133" t="s">
        <v>393</v>
      </c>
      <c r="T51" s="133" t="s">
        <v>393</v>
      </c>
      <c r="U51" s="133" t="s">
        <v>393</v>
      </c>
      <c r="V51" s="207">
        <v>1</v>
      </c>
      <c r="W51" s="133" t="s">
        <v>393</v>
      </c>
      <c r="X51" s="133" t="s">
        <v>393</v>
      </c>
      <c r="Y51" s="211">
        <v>2</v>
      </c>
      <c r="Z51" s="133" t="s">
        <v>393</v>
      </c>
      <c r="AA51" s="207">
        <v>2</v>
      </c>
      <c r="AB51" s="237"/>
    </row>
    <row r="52" spans="1:28" ht="12" customHeight="1">
      <c r="A52" s="90" t="s">
        <v>213</v>
      </c>
      <c r="B52" s="53">
        <v>375</v>
      </c>
      <c r="C52" s="52">
        <v>4</v>
      </c>
      <c r="D52" s="52">
        <v>24</v>
      </c>
      <c r="E52" s="52">
        <v>35</v>
      </c>
      <c r="F52" s="52">
        <v>28</v>
      </c>
      <c r="G52" s="52">
        <v>34</v>
      </c>
      <c r="H52" s="52">
        <v>46</v>
      </c>
      <c r="I52" s="52">
        <v>45</v>
      </c>
      <c r="J52" s="52">
        <v>53</v>
      </c>
      <c r="K52" s="52">
        <v>48</v>
      </c>
      <c r="L52" s="52">
        <v>34</v>
      </c>
      <c r="M52" s="52">
        <v>24</v>
      </c>
      <c r="O52" s="245" t="s">
        <v>428</v>
      </c>
      <c r="P52" s="206">
        <f t="shared" si="7"/>
        <v>218</v>
      </c>
      <c r="Q52" s="133" t="s">
        <v>393</v>
      </c>
      <c r="R52" s="207">
        <v>7</v>
      </c>
      <c r="S52" s="207">
        <v>15</v>
      </c>
      <c r="T52" s="207">
        <v>16</v>
      </c>
      <c r="U52" s="207">
        <v>19</v>
      </c>
      <c r="V52" s="207">
        <v>24</v>
      </c>
      <c r="W52" s="207">
        <v>24</v>
      </c>
      <c r="X52" s="207">
        <v>33</v>
      </c>
      <c r="Y52" s="207">
        <v>27</v>
      </c>
      <c r="Z52" s="207">
        <v>30</v>
      </c>
      <c r="AA52" s="207">
        <v>23</v>
      </c>
      <c r="AB52" s="237"/>
    </row>
    <row r="53" spans="1:28" ht="12" customHeight="1">
      <c r="A53" s="90" t="s">
        <v>214</v>
      </c>
      <c r="B53" s="47">
        <v>2267</v>
      </c>
      <c r="C53" s="52">
        <v>29</v>
      </c>
      <c r="D53" s="52">
        <v>161</v>
      </c>
      <c r="E53" s="52">
        <v>140</v>
      </c>
      <c r="F53" s="52">
        <v>132</v>
      </c>
      <c r="G53" s="52">
        <v>160</v>
      </c>
      <c r="H53" s="52">
        <v>347</v>
      </c>
      <c r="I53" s="52">
        <v>391</v>
      </c>
      <c r="J53" s="52">
        <v>368</v>
      </c>
      <c r="K53" s="52">
        <v>310</v>
      </c>
      <c r="L53" s="52">
        <v>161</v>
      </c>
      <c r="M53" s="52">
        <v>68</v>
      </c>
      <c r="O53" s="245" t="s">
        <v>459</v>
      </c>
      <c r="P53" s="206">
        <f t="shared" si="7"/>
        <v>1611</v>
      </c>
      <c r="Q53" s="207">
        <v>23</v>
      </c>
      <c r="R53" s="207">
        <v>107</v>
      </c>
      <c r="S53" s="207">
        <v>131</v>
      </c>
      <c r="T53" s="207">
        <v>130</v>
      </c>
      <c r="U53" s="207">
        <v>147</v>
      </c>
      <c r="V53" s="207">
        <v>150</v>
      </c>
      <c r="W53" s="207">
        <v>170</v>
      </c>
      <c r="X53" s="207">
        <v>255</v>
      </c>
      <c r="Y53" s="207">
        <v>272</v>
      </c>
      <c r="Z53" s="207">
        <v>146</v>
      </c>
      <c r="AA53" s="207">
        <v>80</v>
      </c>
      <c r="AB53" s="237"/>
    </row>
    <row r="54" spans="1:28" ht="12" customHeight="1">
      <c r="A54" s="90" t="s">
        <v>110</v>
      </c>
      <c r="B54" s="53">
        <v>35</v>
      </c>
      <c r="C54" s="20" t="s">
        <v>212</v>
      </c>
      <c r="D54" s="52">
        <v>5</v>
      </c>
      <c r="E54" s="52">
        <v>3</v>
      </c>
      <c r="F54" s="52">
        <v>4</v>
      </c>
      <c r="G54" s="52">
        <v>4</v>
      </c>
      <c r="H54" s="52">
        <v>8</v>
      </c>
      <c r="I54" s="52">
        <v>4</v>
      </c>
      <c r="J54" s="52">
        <v>4</v>
      </c>
      <c r="K54" s="52">
        <v>2</v>
      </c>
      <c r="L54" s="52">
        <v>1</v>
      </c>
      <c r="M54" s="20" t="s">
        <v>212</v>
      </c>
      <c r="O54" s="246" t="s">
        <v>460</v>
      </c>
      <c r="P54" s="206">
        <f t="shared" si="7"/>
        <v>22</v>
      </c>
      <c r="Q54" s="211">
        <v>1</v>
      </c>
      <c r="R54" s="207">
        <v>2</v>
      </c>
      <c r="S54" s="207">
        <v>4</v>
      </c>
      <c r="T54" s="207">
        <v>5</v>
      </c>
      <c r="U54" s="207">
        <v>3</v>
      </c>
      <c r="V54" s="207">
        <v>1</v>
      </c>
      <c r="W54" s="133" t="s">
        <v>393</v>
      </c>
      <c r="X54" s="207">
        <v>2</v>
      </c>
      <c r="Y54" s="207">
        <v>2</v>
      </c>
      <c r="Z54" s="133" t="s">
        <v>393</v>
      </c>
      <c r="AA54" s="207">
        <v>2</v>
      </c>
      <c r="AB54" s="237"/>
    </row>
    <row r="55" spans="1:28" ht="12" customHeight="1">
      <c r="A55" s="90" t="s">
        <v>111</v>
      </c>
      <c r="B55" s="53">
        <v>184</v>
      </c>
      <c r="C55" s="52">
        <v>1</v>
      </c>
      <c r="D55" s="52">
        <v>15</v>
      </c>
      <c r="E55" s="52">
        <v>16</v>
      </c>
      <c r="F55" s="52">
        <v>14</v>
      </c>
      <c r="G55" s="52">
        <v>19</v>
      </c>
      <c r="H55" s="52">
        <v>28</v>
      </c>
      <c r="I55" s="52">
        <v>29</v>
      </c>
      <c r="J55" s="52">
        <v>29</v>
      </c>
      <c r="K55" s="52">
        <v>18</v>
      </c>
      <c r="L55" s="52">
        <v>12</v>
      </c>
      <c r="M55" s="52">
        <v>3</v>
      </c>
      <c r="O55" s="246" t="s">
        <v>430</v>
      </c>
      <c r="P55" s="206">
        <f t="shared" si="7"/>
        <v>31</v>
      </c>
      <c r="Q55" s="211">
        <v>1</v>
      </c>
      <c r="R55" s="207">
        <v>6</v>
      </c>
      <c r="S55" s="207">
        <v>4</v>
      </c>
      <c r="T55" s="207">
        <v>4</v>
      </c>
      <c r="U55" s="207">
        <v>5</v>
      </c>
      <c r="V55" s="207">
        <v>3</v>
      </c>
      <c r="W55" s="207">
        <v>4</v>
      </c>
      <c r="X55" s="207">
        <v>1</v>
      </c>
      <c r="Y55" s="207">
        <v>3</v>
      </c>
      <c r="Z55" s="133" t="s">
        <v>393</v>
      </c>
      <c r="AA55" s="133" t="s">
        <v>393</v>
      </c>
      <c r="AB55" s="237"/>
    </row>
    <row r="56" spans="1:28" ht="12" customHeight="1">
      <c r="A56" s="90" t="s">
        <v>112</v>
      </c>
      <c r="B56" s="47">
        <v>2713</v>
      </c>
      <c r="C56" s="52">
        <v>42</v>
      </c>
      <c r="D56" s="52">
        <v>158</v>
      </c>
      <c r="E56" s="52">
        <v>181</v>
      </c>
      <c r="F56" s="52">
        <v>166</v>
      </c>
      <c r="G56" s="52">
        <v>229</v>
      </c>
      <c r="H56" s="52">
        <v>351</v>
      </c>
      <c r="I56" s="52">
        <v>430</v>
      </c>
      <c r="J56" s="52">
        <v>376</v>
      </c>
      <c r="K56" s="52">
        <v>309</v>
      </c>
      <c r="L56" s="52">
        <v>205</v>
      </c>
      <c r="M56" s="52">
        <v>266</v>
      </c>
      <c r="O56" s="246" t="s">
        <v>431</v>
      </c>
      <c r="P56" s="206">
        <f t="shared" si="7"/>
        <v>86</v>
      </c>
      <c r="Q56" s="133" t="s">
        <v>393</v>
      </c>
      <c r="R56" s="207">
        <v>5</v>
      </c>
      <c r="S56" s="207">
        <v>8</v>
      </c>
      <c r="T56" s="207">
        <v>12</v>
      </c>
      <c r="U56" s="207">
        <v>9</v>
      </c>
      <c r="V56" s="207">
        <v>10</v>
      </c>
      <c r="W56" s="207">
        <v>16</v>
      </c>
      <c r="X56" s="207">
        <v>13</v>
      </c>
      <c r="Y56" s="207">
        <v>6</v>
      </c>
      <c r="Z56" s="207">
        <v>4</v>
      </c>
      <c r="AA56" s="207">
        <v>3</v>
      </c>
      <c r="AB56" s="237"/>
    </row>
    <row r="57" spans="1:28" ht="12" customHeight="1">
      <c r="A57" s="90" t="s">
        <v>113</v>
      </c>
      <c r="B57" s="53">
        <v>290</v>
      </c>
      <c r="C57" s="52">
        <v>2</v>
      </c>
      <c r="D57" s="52">
        <v>53</v>
      </c>
      <c r="E57" s="52">
        <v>32</v>
      </c>
      <c r="F57" s="52">
        <v>35</v>
      </c>
      <c r="G57" s="52">
        <v>30</v>
      </c>
      <c r="H57" s="52">
        <v>43</v>
      </c>
      <c r="I57" s="52">
        <v>38</v>
      </c>
      <c r="J57" s="52">
        <v>22</v>
      </c>
      <c r="K57" s="52">
        <v>19</v>
      </c>
      <c r="L57" s="52">
        <v>7</v>
      </c>
      <c r="M57" s="52">
        <v>9</v>
      </c>
      <c r="O57" s="246" t="s">
        <v>432</v>
      </c>
      <c r="P57" s="206">
        <f t="shared" si="7"/>
        <v>1709</v>
      </c>
      <c r="Q57" s="211">
        <v>22</v>
      </c>
      <c r="R57" s="207">
        <v>102</v>
      </c>
      <c r="S57" s="207">
        <v>113</v>
      </c>
      <c r="T57" s="207">
        <v>124</v>
      </c>
      <c r="U57" s="207">
        <v>156</v>
      </c>
      <c r="V57" s="207">
        <v>156</v>
      </c>
      <c r="W57" s="207">
        <v>191</v>
      </c>
      <c r="X57" s="207">
        <v>251</v>
      </c>
      <c r="Y57" s="207">
        <v>215</v>
      </c>
      <c r="Z57" s="207">
        <v>169</v>
      </c>
      <c r="AA57" s="207">
        <v>210</v>
      </c>
      <c r="AB57" s="237"/>
    </row>
    <row r="58" spans="1:28" ht="12" customHeight="1">
      <c r="A58" s="90" t="s">
        <v>114</v>
      </c>
      <c r="B58" s="53">
        <v>37</v>
      </c>
      <c r="C58" s="20" t="s">
        <v>212</v>
      </c>
      <c r="D58" s="20" t="s">
        <v>212</v>
      </c>
      <c r="E58" s="52">
        <v>2</v>
      </c>
      <c r="F58" s="52">
        <v>2</v>
      </c>
      <c r="G58" s="52">
        <v>1</v>
      </c>
      <c r="H58" s="52">
        <v>3</v>
      </c>
      <c r="I58" s="52">
        <v>5</v>
      </c>
      <c r="J58" s="52">
        <v>4</v>
      </c>
      <c r="K58" s="52">
        <v>6</v>
      </c>
      <c r="L58" s="52">
        <v>4</v>
      </c>
      <c r="M58" s="52">
        <v>10</v>
      </c>
      <c r="O58" s="246" t="s">
        <v>433</v>
      </c>
      <c r="P58" s="206">
        <f t="shared" si="7"/>
        <v>226</v>
      </c>
      <c r="Q58" s="211">
        <v>2</v>
      </c>
      <c r="R58" s="207">
        <v>17</v>
      </c>
      <c r="S58" s="207">
        <v>16</v>
      </c>
      <c r="T58" s="207">
        <v>24</v>
      </c>
      <c r="U58" s="211">
        <v>34</v>
      </c>
      <c r="V58" s="207">
        <v>38</v>
      </c>
      <c r="W58" s="207">
        <v>29</v>
      </c>
      <c r="X58" s="207">
        <v>32</v>
      </c>
      <c r="Y58" s="207">
        <v>19</v>
      </c>
      <c r="Z58" s="207">
        <v>8</v>
      </c>
      <c r="AA58" s="207">
        <v>7</v>
      </c>
      <c r="AB58" s="237"/>
    </row>
    <row r="59" spans="1:28" ht="12" customHeight="1">
      <c r="A59" s="90" t="s">
        <v>115</v>
      </c>
      <c r="B59" s="47">
        <v>2944</v>
      </c>
      <c r="C59" s="52">
        <v>37</v>
      </c>
      <c r="D59" s="52">
        <v>292</v>
      </c>
      <c r="E59" s="52">
        <v>343</v>
      </c>
      <c r="F59" s="52">
        <v>320</v>
      </c>
      <c r="G59" s="52">
        <v>300</v>
      </c>
      <c r="H59" s="52">
        <v>351</v>
      </c>
      <c r="I59" s="52">
        <v>368</v>
      </c>
      <c r="J59" s="52">
        <v>356</v>
      </c>
      <c r="K59" s="52">
        <v>283</v>
      </c>
      <c r="L59" s="52">
        <v>153</v>
      </c>
      <c r="M59" s="52">
        <v>141</v>
      </c>
      <c r="O59" s="246" t="s">
        <v>439</v>
      </c>
      <c r="P59" s="206">
        <f t="shared" si="7"/>
        <v>52</v>
      </c>
      <c r="Q59" s="133" t="s">
        <v>393</v>
      </c>
      <c r="R59" s="133" t="s">
        <v>393</v>
      </c>
      <c r="S59" s="207">
        <v>2</v>
      </c>
      <c r="T59" s="207">
        <v>2</v>
      </c>
      <c r="U59" s="207">
        <v>4</v>
      </c>
      <c r="V59" s="207">
        <v>3</v>
      </c>
      <c r="W59" s="207">
        <v>5</v>
      </c>
      <c r="X59" s="207">
        <v>6</v>
      </c>
      <c r="Y59" s="207">
        <v>3</v>
      </c>
      <c r="Z59" s="207">
        <v>6</v>
      </c>
      <c r="AA59" s="207">
        <v>21</v>
      </c>
      <c r="AB59" s="237"/>
    </row>
    <row r="60" spans="1:28" ht="12" customHeight="1">
      <c r="A60" s="90" t="s">
        <v>116</v>
      </c>
      <c r="B60" s="53">
        <v>220</v>
      </c>
      <c r="C60" s="52">
        <v>1</v>
      </c>
      <c r="D60" s="52">
        <v>36</v>
      </c>
      <c r="E60" s="52">
        <v>21</v>
      </c>
      <c r="F60" s="52">
        <v>27</v>
      </c>
      <c r="G60" s="52">
        <v>23</v>
      </c>
      <c r="H60" s="52">
        <v>21</v>
      </c>
      <c r="I60" s="52">
        <v>16</v>
      </c>
      <c r="J60" s="52">
        <v>25</v>
      </c>
      <c r="K60" s="52">
        <v>18</v>
      </c>
      <c r="L60" s="52">
        <v>16</v>
      </c>
      <c r="M60" s="52">
        <v>16</v>
      </c>
      <c r="O60" s="246" t="s">
        <v>440</v>
      </c>
      <c r="P60" s="206">
        <f t="shared" si="7"/>
        <v>576</v>
      </c>
      <c r="Q60" s="207">
        <v>12</v>
      </c>
      <c r="R60" s="207">
        <v>25</v>
      </c>
      <c r="S60" s="207">
        <v>21</v>
      </c>
      <c r="T60" s="207">
        <v>36</v>
      </c>
      <c r="U60" s="207">
        <v>26</v>
      </c>
      <c r="V60" s="207">
        <v>37</v>
      </c>
      <c r="W60" s="207">
        <v>48</v>
      </c>
      <c r="X60" s="207">
        <v>79</v>
      </c>
      <c r="Y60" s="207">
        <v>105</v>
      </c>
      <c r="Z60" s="207">
        <v>81</v>
      </c>
      <c r="AA60" s="207">
        <v>106</v>
      </c>
      <c r="AB60" s="237"/>
    </row>
    <row r="61" spans="1:28" ht="12" customHeight="1">
      <c r="A61" s="90" t="s">
        <v>117</v>
      </c>
      <c r="B61" s="53">
        <v>4</v>
      </c>
      <c r="C61" s="52">
        <v>1</v>
      </c>
      <c r="D61" s="20" t="s">
        <v>212</v>
      </c>
      <c r="E61" s="52">
        <v>1</v>
      </c>
      <c r="F61" s="20" t="s">
        <v>212</v>
      </c>
      <c r="G61" s="20" t="s">
        <v>212</v>
      </c>
      <c r="H61" s="20" t="s">
        <v>212</v>
      </c>
      <c r="I61" s="52">
        <v>1</v>
      </c>
      <c r="J61" s="20" t="s">
        <v>212</v>
      </c>
      <c r="K61" s="52">
        <v>1</v>
      </c>
      <c r="L61" s="20" t="s">
        <v>212</v>
      </c>
      <c r="M61" s="20" t="s">
        <v>212</v>
      </c>
      <c r="O61" s="245" t="s">
        <v>441</v>
      </c>
      <c r="P61" s="206">
        <f t="shared" si="7"/>
        <v>1463</v>
      </c>
      <c r="Q61" s="211">
        <v>11</v>
      </c>
      <c r="R61" s="211">
        <v>131</v>
      </c>
      <c r="S61" s="211">
        <v>180</v>
      </c>
      <c r="T61" s="211">
        <v>151</v>
      </c>
      <c r="U61" s="211">
        <v>172</v>
      </c>
      <c r="V61" s="211">
        <v>175</v>
      </c>
      <c r="W61" s="207">
        <v>190</v>
      </c>
      <c r="X61" s="211">
        <v>214</v>
      </c>
      <c r="Y61" s="211">
        <v>156</v>
      </c>
      <c r="Z61" s="211">
        <v>45</v>
      </c>
      <c r="AA61" s="211">
        <v>38</v>
      </c>
      <c r="AB61" s="237"/>
    </row>
    <row r="62" spans="1:28" ht="12" customHeight="1">
      <c r="A62" s="244"/>
      <c r="B62" s="53"/>
      <c r="C62" s="52"/>
      <c r="D62" s="20"/>
      <c r="E62" s="52"/>
      <c r="F62" s="20"/>
      <c r="G62" s="20"/>
      <c r="H62" s="20"/>
      <c r="I62" s="52"/>
      <c r="J62" s="20"/>
      <c r="K62" s="52"/>
      <c r="L62" s="20"/>
      <c r="M62" s="20"/>
      <c r="O62" s="245" t="s">
        <v>442</v>
      </c>
      <c r="P62" s="206">
        <f t="shared" si="7"/>
        <v>403</v>
      </c>
      <c r="Q62" s="211">
        <v>1</v>
      </c>
      <c r="R62" s="211">
        <v>18</v>
      </c>
      <c r="S62" s="211">
        <v>53</v>
      </c>
      <c r="T62" s="211">
        <v>70</v>
      </c>
      <c r="U62" s="211">
        <v>54</v>
      </c>
      <c r="V62" s="211">
        <v>46</v>
      </c>
      <c r="W62" s="207">
        <v>61</v>
      </c>
      <c r="X62" s="211">
        <v>45</v>
      </c>
      <c r="Y62" s="211">
        <v>26</v>
      </c>
      <c r="Z62" s="211">
        <v>9</v>
      </c>
      <c r="AA62" s="211">
        <v>20</v>
      </c>
      <c r="AB62" s="237"/>
    </row>
    <row r="63" spans="1:28" ht="12" customHeight="1">
      <c r="A63" s="244"/>
      <c r="B63" s="53"/>
      <c r="C63" s="52"/>
      <c r="D63" s="20"/>
      <c r="E63" s="52"/>
      <c r="F63" s="20"/>
      <c r="G63" s="20"/>
      <c r="H63" s="20"/>
      <c r="I63" s="52"/>
      <c r="J63" s="20"/>
      <c r="K63" s="52"/>
      <c r="L63" s="20"/>
      <c r="M63" s="20"/>
      <c r="O63" s="245" t="s">
        <v>443</v>
      </c>
      <c r="P63" s="206">
        <f t="shared" si="7"/>
        <v>101</v>
      </c>
      <c r="Q63" s="133" t="s">
        <v>393</v>
      </c>
      <c r="R63" s="211">
        <v>5</v>
      </c>
      <c r="S63" s="211">
        <v>10</v>
      </c>
      <c r="T63" s="211">
        <v>15</v>
      </c>
      <c r="U63" s="211">
        <v>15</v>
      </c>
      <c r="V63" s="211">
        <v>12</v>
      </c>
      <c r="W63" s="207">
        <v>14</v>
      </c>
      <c r="X63" s="211">
        <v>9</v>
      </c>
      <c r="Y63" s="211">
        <v>14</v>
      </c>
      <c r="Z63" s="211">
        <v>5</v>
      </c>
      <c r="AA63" s="211">
        <v>2</v>
      </c>
      <c r="AB63" s="237"/>
    </row>
    <row r="64" spans="1:28" ht="12" customHeight="1">
      <c r="A64" s="244"/>
      <c r="B64" s="53"/>
      <c r="C64" s="52"/>
      <c r="D64" s="20"/>
      <c r="E64" s="52"/>
      <c r="F64" s="20"/>
      <c r="G64" s="20"/>
      <c r="H64" s="20"/>
      <c r="I64" s="52"/>
      <c r="J64" s="20"/>
      <c r="K64" s="52"/>
      <c r="L64" s="20"/>
      <c r="M64" s="20"/>
      <c r="O64" s="245" t="s">
        <v>444</v>
      </c>
      <c r="P64" s="206">
        <f t="shared" si="7"/>
        <v>967</v>
      </c>
      <c r="Q64" s="211">
        <v>5</v>
      </c>
      <c r="R64" s="211">
        <v>36</v>
      </c>
      <c r="S64" s="211">
        <v>74</v>
      </c>
      <c r="T64" s="211">
        <v>84</v>
      </c>
      <c r="U64" s="211">
        <v>99</v>
      </c>
      <c r="V64" s="211">
        <v>101</v>
      </c>
      <c r="W64" s="207">
        <v>80</v>
      </c>
      <c r="X64" s="211">
        <v>116</v>
      </c>
      <c r="Y64" s="211">
        <v>134</v>
      </c>
      <c r="Z64" s="211">
        <v>131</v>
      </c>
      <c r="AA64" s="211">
        <v>107</v>
      </c>
      <c r="AB64" s="237"/>
    </row>
    <row r="65" spans="1:28" ht="12" customHeight="1">
      <c r="A65" s="244"/>
      <c r="B65" s="53"/>
      <c r="C65" s="52"/>
      <c r="D65" s="20"/>
      <c r="E65" s="52"/>
      <c r="F65" s="20"/>
      <c r="G65" s="20"/>
      <c r="H65" s="20"/>
      <c r="I65" s="52"/>
      <c r="J65" s="20"/>
      <c r="K65" s="52"/>
      <c r="L65" s="20"/>
      <c r="M65" s="20"/>
      <c r="O65" s="245" t="s">
        <v>434</v>
      </c>
      <c r="P65" s="206">
        <f t="shared" si="7"/>
        <v>201</v>
      </c>
      <c r="Q65" s="211">
        <v>1</v>
      </c>
      <c r="R65" s="211">
        <v>13</v>
      </c>
      <c r="S65" s="211">
        <v>29</v>
      </c>
      <c r="T65" s="211">
        <v>29</v>
      </c>
      <c r="U65" s="211">
        <v>24</v>
      </c>
      <c r="V65" s="211">
        <v>28</v>
      </c>
      <c r="W65" s="207">
        <v>19</v>
      </c>
      <c r="X65" s="211">
        <v>12</v>
      </c>
      <c r="Y65" s="211">
        <v>19</v>
      </c>
      <c r="Z65" s="211">
        <v>11</v>
      </c>
      <c r="AA65" s="211">
        <v>16</v>
      </c>
      <c r="AB65" s="237"/>
    </row>
    <row r="66" spans="1:28" ht="12" customHeight="1">
      <c r="A66" s="91"/>
      <c r="B66" s="92"/>
      <c r="C66" s="56"/>
      <c r="D66" s="55"/>
      <c r="E66" s="56"/>
      <c r="F66" s="55"/>
      <c r="G66" s="55"/>
      <c r="H66" s="55"/>
      <c r="I66" s="56"/>
      <c r="J66" s="55"/>
      <c r="K66" s="56"/>
      <c r="L66" s="55"/>
      <c r="M66" s="55"/>
      <c r="O66" s="248" t="s">
        <v>445</v>
      </c>
      <c r="P66" s="92">
        <f t="shared" si="7"/>
        <v>13</v>
      </c>
      <c r="Q66" s="46" t="s">
        <v>393</v>
      </c>
      <c r="R66" s="56">
        <v>1</v>
      </c>
      <c r="S66" s="56">
        <v>3</v>
      </c>
      <c r="T66" s="56">
        <v>1</v>
      </c>
      <c r="U66" s="46" t="s">
        <v>393</v>
      </c>
      <c r="V66" s="46" t="s">
        <v>393</v>
      </c>
      <c r="W66" s="56">
        <v>1</v>
      </c>
      <c r="X66" s="56">
        <v>2</v>
      </c>
      <c r="Y66" s="56">
        <v>2</v>
      </c>
      <c r="Z66" s="56">
        <v>1</v>
      </c>
      <c r="AA66" s="56">
        <v>2</v>
      </c>
      <c r="AB66" s="39"/>
    </row>
    <row r="67" spans="17:27" s="236" customFormat="1" ht="12.75">
      <c r="Q67" s="238"/>
      <c r="R67" s="238"/>
      <c r="S67" s="238"/>
      <c r="T67" s="238"/>
      <c r="U67" s="238"/>
      <c r="V67" s="238"/>
      <c r="W67" s="238"/>
      <c r="X67" s="238"/>
      <c r="Y67" s="238"/>
      <c r="Z67" s="238"/>
      <c r="AA67" s="238"/>
    </row>
  </sheetData>
  <sheetProtection sheet="1" objects="1" scenarios="1"/>
  <printOptions/>
  <pageMargins left="0.984251968503937" right="0.5905511811023623" top="0.7874015748031497" bottom="0.5905511811023623" header="0.3937007874015748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V78"/>
  <sheetViews>
    <sheetView zoomScale="90" zoomScaleNormal="90" zoomScaleSheetLayoutView="100" workbookViewId="0" topLeftCell="A1">
      <selection activeCell="X4" sqref="X4"/>
    </sheetView>
  </sheetViews>
  <sheetFormatPr defaultColWidth="9.00390625" defaultRowHeight="12.75"/>
  <cols>
    <col min="1" max="1" width="1.875" style="39" customWidth="1"/>
    <col min="2" max="2" width="29.625" style="39" customWidth="1"/>
    <col min="3" max="3" width="9.375" style="39" customWidth="1"/>
    <col min="4" max="4" width="9.625" style="39" customWidth="1"/>
    <col min="5" max="5" width="9.25390625" style="39" customWidth="1"/>
    <col min="6" max="6" width="8.75390625" style="39" customWidth="1"/>
    <col min="7" max="8" width="9.00390625" style="39" customWidth="1"/>
    <col min="9" max="9" width="8.75390625" style="39" customWidth="1"/>
    <col min="10" max="10" width="9.25390625" style="39" customWidth="1"/>
    <col min="11" max="11" width="7.625" style="38" customWidth="1"/>
    <col min="12" max="12" width="1.875" style="38" customWidth="1"/>
    <col min="13" max="13" width="29.625" style="39" customWidth="1"/>
    <col min="14" max="14" width="10.00390625" style="39" customWidth="1"/>
    <col min="15" max="15" width="9.625" style="39" customWidth="1"/>
    <col min="16" max="16" width="9.25390625" style="39" customWidth="1"/>
    <col min="17" max="17" width="8.75390625" style="39" customWidth="1"/>
    <col min="18" max="19" width="9.00390625" style="39" customWidth="1"/>
    <col min="20" max="20" width="9.75390625" style="39" customWidth="1"/>
    <col min="21" max="21" width="9.25390625" style="39" customWidth="1"/>
    <col min="22" max="22" width="7.625" style="38" customWidth="1"/>
    <col min="23" max="16384" width="9.125" style="39" customWidth="1"/>
  </cols>
  <sheetData>
    <row r="1" ht="16.5" customHeight="1">
      <c r="B1" s="168" t="s">
        <v>402</v>
      </c>
    </row>
    <row r="2" spans="2:21" ht="12.75" customHeight="1">
      <c r="B2" s="168" t="s">
        <v>382</v>
      </c>
      <c r="C2" s="95"/>
      <c r="D2" s="95"/>
      <c r="E2" s="95"/>
      <c r="F2" s="95"/>
      <c r="G2" s="95"/>
      <c r="H2" s="95"/>
      <c r="I2" s="95"/>
      <c r="J2" s="38"/>
      <c r="M2" s="168" t="s">
        <v>415</v>
      </c>
      <c r="N2" s="95"/>
      <c r="O2" s="95"/>
      <c r="P2" s="95"/>
      <c r="Q2" s="95"/>
      <c r="R2" s="95"/>
      <c r="S2" s="95"/>
      <c r="T2" s="95"/>
      <c r="U2" s="38"/>
    </row>
    <row r="3" spans="2:21" ht="12.75" customHeight="1">
      <c r="B3" s="95"/>
      <c r="C3" s="95"/>
      <c r="D3" s="95"/>
      <c r="E3" s="95"/>
      <c r="F3" s="95"/>
      <c r="G3" s="95"/>
      <c r="H3" s="95"/>
      <c r="I3" s="95"/>
      <c r="J3" s="38"/>
      <c r="M3" s="95"/>
      <c r="N3" s="95"/>
      <c r="O3" s="95"/>
      <c r="P3" s="95"/>
      <c r="Q3" s="95"/>
      <c r="R3" s="95"/>
      <c r="S3" s="95"/>
      <c r="T3" s="95"/>
      <c r="U3" s="38"/>
    </row>
    <row r="4" spans="2:22" ht="14.25" customHeight="1">
      <c r="B4" s="298" t="s">
        <v>217</v>
      </c>
      <c r="C4" s="300" t="s">
        <v>51</v>
      </c>
      <c r="D4" s="302" t="s">
        <v>52</v>
      </c>
      <c r="E4" s="303"/>
      <c r="F4" s="304"/>
      <c r="G4" s="300" t="s">
        <v>53</v>
      </c>
      <c r="H4" s="293" t="s">
        <v>220</v>
      </c>
      <c r="I4" s="293" t="s">
        <v>215</v>
      </c>
      <c r="J4" s="294" t="s">
        <v>216</v>
      </c>
      <c r="K4" s="296" t="s">
        <v>411</v>
      </c>
      <c r="L4" s="250"/>
      <c r="M4" s="298" t="s">
        <v>217</v>
      </c>
      <c r="N4" s="300" t="s">
        <v>51</v>
      </c>
      <c r="O4" s="302" t="s">
        <v>52</v>
      </c>
      <c r="P4" s="303"/>
      <c r="Q4" s="304"/>
      <c r="R4" s="300" t="s">
        <v>53</v>
      </c>
      <c r="S4" s="293" t="s">
        <v>470</v>
      </c>
      <c r="T4" s="293" t="s">
        <v>215</v>
      </c>
      <c r="U4" s="294" t="s">
        <v>216</v>
      </c>
      <c r="V4" s="296" t="s">
        <v>411</v>
      </c>
    </row>
    <row r="5" spans="2:22" ht="15" customHeight="1">
      <c r="B5" s="299"/>
      <c r="C5" s="301"/>
      <c r="D5" s="96" t="s">
        <v>397</v>
      </c>
      <c r="E5" s="96" t="s">
        <v>394</v>
      </c>
      <c r="F5" s="96" t="s">
        <v>395</v>
      </c>
      <c r="G5" s="301"/>
      <c r="H5" s="293"/>
      <c r="I5" s="293"/>
      <c r="J5" s="295"/>
      <c r="K5" s="297"/>
      <c r="L5" s="251"/>
      <c r="M5" s="299"/>
      <c r="N5" s="301"/>
      <c r="O5" s="96" t="s">
        <v>397</v>
      </c>
      <c r="P5" s="96" t="s">
        <v>394</v>
      </c>
      <c r="Q5" s="96" t="s">
        <v>395</v>
      </c>
      <c r="R5" s="301"/>
      <c r="S5" s="293"/>
      <c r="T5" s="293"/>
      <c r="U5" s="295"/>
      <c r="V5" s="297"/>
    </row>
    <row r="6" spans="2:22" ht="12.75" customHeight="1">
      <c r="B6" s="104"/>
      <c r="C6" s="230"/>
      <c r="D6" s="231"/>
      <c r="E6" s="231"/>
      <c r="F6" s="231"/>
      <c r="G6" s="231"/>
      <c r="H6" s="231"/>
      <c r="I6" s="231"/>
      <c r="J6" s="231"/>
      <c r="K6" s="231"/>
      <c r="L6" s="231"/>
      <c r="M6" s="104"/>
      <c r="N6" s="230"/>
      <c r="O6" s="231"/>
      <c r="P6" s="231"/>
      <c r="Q6" s="231"/>
      <c r="R6" s="231"/>
      <c r="S6" s="231"/>
      <c r="T6" s="231"/>
      <c r="U6" s="231"/>
      <c r="V6" s="231"/>
    </row>
    <row r="7" spans="2:22" s="62" customFormat="1" ht="12.75" customHeight="1">
      <c r="B7" s="117" t="s">
        <v>333</v>
      </c>
      <c r="C7" s="118">
        <v>21422</v>
      </c>
      <c r="D7" s="119">
        <v>16454</v>
      </c>
      <c r="E7" s="119">
        <v>13731</v>
      </c>
      <c r="F7" s="119">
        <v>2723</v>
      </c>
      <c r="G7" s="119">
        <v>1034</v>
      </c>
      <c r="H7" s="119">
        <v>621</v>
      </c>
      <c r="I7" s="119">
        <v>1979</v>
      </c>
      <c r="J7" s="119">
        <v>1293</v>
      </c>
      <c r="K7" s="183">
        <v>41</v>
      </c>
      <c r="L7" s="183"/>
      <c r="M7" s="117" t="s">
        <v>333</v>
      </c>
      <c r="N7" s="118">
        <v>18954</v>
      </c>
      <c r="O7" s="119">
        <v>14507</v>
      </c>
      <c r="P7" s="119">
        <v>11683</v>
      </c>
      <c r="Q7" s="119">
        <v>2824</v>
      </c>
      <c r="R7" s="119">
        <v>970</v>
      </c>
      <c r="S7" s="119">
        <v>489</v>
      </c>
      <c r="T7" s="119">
        <v>1918</v>
      </c>
      <c r="U7" s="119">
        <v>1055</v>
      </c>
      <c r="V7" s="119">
        <v>15</v>
      </c>
    </row>
    <row r="8" spans="2:22" ht="12.75" customHeight="1">
      <c r="B8" s="109"/>
      <c r="C8" s="108"/>
      <c r="D8" s="25"/>
      <c r="E8" s="25"/>
      <c r="F8" s="25"/>
      <c r="G8" s="25"/>
      <c r="H8" s="25"/>
      <c r="I8" s="25"/>
      <c r="J8" s="25"/>
      <c r="K8" s="25"/>
      <c r="L8" s="25"/>
      <c r="M8" s="109"/>
      <c r="N8" s="108"/>
      <c r="O8" s="25"/>
      <c r="P8" s="25"/>
      <c r="Q8" s="25"/>
      <c r="R8" s="25"/>
      <c r="S8" s="25"/>
      <c r="T8" s="25"/>
      <c r="U8" s="25"/>
      <c r="V8" s="25"/>
    </row>
    <row r="9" spans="2:22" s="62" customFormat="1" ht="12.75" customHeight="1">
      <c r="B9" s="120" t="s">
        <v>54</v>
      </c>
      <c r="C9" s="118">
        <v>1705</v>
      </c>
      <c r="D9" s="119">
        <v>270</v>
      </c>
      <c r="E9" s="119">
        <v>212</v>
      </c>
      <c r="F9" s="119">
        <v>58</v>
      </c>
      <c r="G9" s="119">
        <v>23</v>
      </c>
      <c r="H9" s="119">
        <v>44</v>
      </c>
      <c r="I9" s="119">
        <v>811</v>
      </c>
      <c r="J9" s="119">
        <v>557</v>
      </c>
      <c r="K9" s="242" t="s">
        <v>412</v>
      </c>
      <c r="L9" s="119"/>
      <c r="M9" s="120" t="s">
        <v>54</v>
      </c>
      <c r="N9" s="118">
        <v>1599</v>
      </c>
      <c r="O9" s="119">
        <v>326</v>
      </c>
      <c r="P9" s="119">
        <v>139</v>
      </c>
      <c r="Q9" s="119">
        <v>187</v>
      </c>
      <c r="R9" s="119">
        <v>19</v>
      </c>
      <c r="S9" s="119">
        <v>33</v>
      </c>
      <c r="T9" s="119">
        <v>740</v>
      </c>
      <c r="U9" s="119">
        <v>481</v>
      </c>
      <c r="V9" s="242" t="s">
        <v>412</v>
      </c>
    </row>
    <row r="10" spans="2:22" ht="12.75" customHeight="1">
      <c r="B10" s="110" t="s">
        <v>118</v>
      </c>
      <c r="C10" s="108">
        <v>459</v>
      </c>
      <c r="D10" s="25">
        <v>23</v>
      </c>
      <c r="E10" s="25">
        <v>14</v>
      </c>
      <c r="F10" s="25">
        <v>9</v>
      </c>
      <c r="G10" s="25">
        <v>4</v>
      </c>
      <c r="H10" s="25">
        <v>7</v>
      </c>
      <c r="I10" s="25">
        <v>238</v>
      </c>
      <c r="J10" s="25">
        <v>187</v>
      </c>
      <c r="K10" s="242" t="s">
        <v>412</v>
      </c>
      <c r="L10" s="242"/>
      <c r="M10" s="110" t="s">
        <v>118</v>
      </c>
      <c r="N10" s="108">
        <v>399</v>
      </c>
      <c r="O10" s="25">
        <v>25</v>
      </c>
      <c r="P10" s="25">
        <v>16</v>
      </c>
      <c r="Q10" s="25">
        <v>9</v>
      </c>
      <c r="R10" s="25">
        <v>3</v>
      </c>
      <c r="S10" s="25">
        <v>5</v>
      </c>
      <c r="T10" s="25">
        <v>213</v>
      </c>
      <c r="U10" s="25">
        <v>153</v>
      </c>
      <c r="V10" s="242" t="s">
        <v>412</v>
      </c>
    </row>
    <row r="11" spans="2:22" ht="12.75" customHeight="1">
      <c r="B11" s="110" t="s">
        <v>119</v>
      </c>
      <c r="C11" s="108">
        <v>77</v>
      </c>
      <c r="D11" s="25">
        <v>47</v>
      </c>
      <c r="E11" s="25">
        <v>35</v>
      </c>
      <c r="F11" s="25">
        <v>12</v>
      </c>
      <c r="G11" s="25">
        <v>3</v>
      </c>
      <c r="H11" s="25">
        <v>3</v>
      </c>
      <c r="I11" s="25">
        <v>15</v>
      </c>
      <c r="J11" s="25">
        <v>9</v>
      </c>
      <c r="K11" s="242" t="s">
        <v>412</v>
      </c>
      <c r="L11" s="242"/>
      <c r="M11" s="110" t="s">
        <v>119</v>
      </c>
      <c r="N11" s="108">
        <v>46</v>
      </c>
      <c r="O11" s="25">
        <v>29</v>
      </c>
      <c r="P11" s="25">
        <v>19</v>
      </c>
      <c r="Q11" s="25">
        <v>10</v>
      </c>
      <c r="R11" s="25">
        <v>1</v>
      </c>
      <c r="S11" s="25">
        <v>4</v>
      </c>
      <c r="T11" s="25">
        <v>7</v>
      </c>
      <c r="U11" s="25">
        <v>5</v>
      </c>
      <c r="V11" s="242" t="s">
        <v>412</v>
      </c>
    </row>
    <row r="12" spans="2:22" ht="12.75" customHeight="1">
      <c r="B12" s="110" t="s">
        <v>120</v>
      </c>
      <c r="C12" s="108">
        <v>1169</v>
      </c>
      <c r="D12" s="25">
        <v>200</v>
      </c>
      <c r="E12" s="25">
        <v>163</v>
      </c>
      <c r="F12" s="25">
        <v>37</v>
      </c>
      <c r="G12" s="25">
        <v>16</v>
      </c>
      <c r="H12" s="25">
        <v>34</v>
      </c>
      <c r="I12" s="25">
        <v>558</v>
      </c>
      <c r="J12" s="25">
        <v>361</v>
      </c>
      <c r="K12" s="242" t="s">
        <v>412</v>
      </c>
      <c r="L12" s="242"/>
      <c r="M12" s="110" t="s">
        <v>416</v>
      </c>
      <c r="N12" s="108">
        <v>1154</v>
      </c>
      <c r="O12" s="25">
        <v>272</v>
      </c>
      <c r="P12" s="25">
        <v>104</v>
      </c>
      <c r="Q12" s="25">
        <v>168</v>
      </c>
      <c r="R12" s="25">
        <v>15</v>
      </c>
      <c r="S12" s="25">
        <v>24</v>
      </c>
      <c r="T12" s="25">
        <v>520</v>
      </c>
      <c r="U12" s="25">
        <v>323</v>
      </c>
      <c r="V12" s="242" t="s">
        <v>412</v>
      </c>
    </row>
    <row r="13" spans="2:22" s="62" customFormat="1" ht="12.75" customHeight="1">
      <c r="B13" s="120" t="s">
        <v>121</v>
      </c>
      <c r="C13" s="118">
        <v>7236</v>
      </c>
      <c r="D13" s="119">
        <v>6347</v>
      </c>
      <c r="E13" s="119">
        <v>5320</v>
      </c>
      <c r="F13" s="119">
        <v>1027</v>
      </c>
      <c r="G13" s="119">
        <v>430</v>
      </c>
      <c r="H13" s="119">
        <v>139</v>
      </c>
      <c r="I13" s="119">
        <v>165</v>
      </c>
      <c r="J13" s="119">
        <v>125</v>
      </c>
      <c r="K13" s="119">
        <v>30</v>
      </c>
      <c r="L13" s="119"/>
      <c r="M13" s="120" t="s">
        <v>121</v>
      </c>
      <c r="N13" s="118">
        <v>5743</v>
      </c>
      <c r="O13" s="119">
        <v>4970</v>
      </c>
      <c r="P13" s="119">
        <v>4063</v>
      </c>
      <c r="Q13" s="119">
        <v>907</v>
      </c>
      <c r="R13" s="119">
        <v>381</v>
      </c>
      <c r="S13" s="119">
        <v>95</v>
      </c>
      <c r="T13" s="119">
        <v>186</v>
      </c>
      <c r="U13" s="119">
        <v>101</v>
      </c>
      <c r="V13" s="119">
        <v>10</v>
      </c>
    </row>
    <row r="14" spans="2:22" ht="12.75" customHeight="1">
      <c r="B14" s="110" t="s">
        <v>122</v>
      </c>
      <c r="C14" s="108">
        <v>44</v>
      </c>
      <c r="D14" s="25">
        <v>38</v>
      </c>
      <c r="E14" s="25">
        <v>34</v>
      </c>
      <c r="F14" s="25">
        <v>4</v>
      </c>
      <c r="G14" s="25">
        <v>6</v>
      </c>
      <c r="H14" s="25" t="s">
        <v>396</v>
      </c>
      <c r="I14" s="25" t="s">
        <v>396</v>
      </c>
      <c r="J14" s="25" t="s">
        <v>396</v>
      </c>
      <c r="K14" s="229" t="s">
        <v>412</v>
      </c>
      <c r="L14" s="229"/>
      <c r="M14" s="110" t="s">
        <v>122</v>
      </c>
      <c r="N14" s="108">
        <v>25</v>
      </c>
      <c r="O14" s="25">
        <v>20</v>
      </c>
      <c r="P14" s="25">
        <v>19</v>
      </c>
      <c r="Q14" s="25">
        <v>1</v>
      </c>
      <c r="R14" s="25">
        <v>5</v>
      </c>
      <c r="S14" s="242" t="s">
        <v>412</v>
      </c>
      <c r="T14" s="242" t="s">
        <v>412</v>
      </c>
      <c r="U14" s="242" t="s">
        <v>412</v>
      </c>
      <c r="V14" s="242" t="s">
        <v>412</v>
      </c>
    </row>
    <row r="15" spans="2:22" ht="12.75" customHeight="1">
      <c r="B15" s="110" t="s">
        <v>123</v>
      </c>
      <c r="C15" s="108">
        <v>2566</v>
      </c>
      <c r="D15" s="25">
        <v>2039</v>
      </c>
      <c r="E15" s="25">
        <v>1832</v>
      </c>
      <c r="F15" s="25">
        <v>207</v>
      </c>
      <c r="G15" s="25">
        <v>250</v>
      </c>
      <c r="H15" s="25">
        <v>98</v>
      </c>
      <c r="I15" s="25">
        <v>109</v>
      </c>
      <c r="J15" s="25">
        <v>70</v>
      </c>
      <c r="K15" s="242" t="s">
        <v>412</v>
      </c>
      <c r="L15" s="242"/>
      <c r="M15" s="110" t="s">
        <v>123</v>
      </c>
      <c r="N15" s="108">
        <v>1801</v>
      </c>
      <c r="O15" s="25">
        <v>1348</v>
      </c>
      <c r="P15" s="25">
        <v>1178</v>
      </c>
      <c r="Q15" s="25">
        <v>170</v>
      </c>
      <c r="R15" s="25">
        <v>232</v>
      </c>
      <c r="S15" s="25">
        <v>67</v>
      </c>
      <c r="T15" s="25">
        <v>104</v>
      </c>
      <c r="U15" s="25">
        <v>50</v>
      </c>
      <c r="V15" s="242" t="s">
        <v>412</v>
      </c>
    </row>
    <row r="16" spans="2:22" ht="12.75" customHeight="1">
      <c r="B16" s="110" t="s">
        <v>124</v>
      </c>
      <c r="C16" s="108">
        <v>4626</v>
      </c>
      <c r="D16" s="25">
        <v>4270</v>
      </c>
      <c r="E16" s="25">
        <v>3454</v>
      </c>
      <c r="F16" s="25">
        <v>816</v>
      </c>
      <c r="G16" s="25">
        <v>174</v>
      </c>
      <c r="H16" s="25">
        <v>41</v>
      </c>
      <c r="I16" s="25">
        <v>56</v>
      </c>
      <c r="J16" s="25">
        <v>55</v>
      </c>
      <c r="K16" s="229">
        <v>30</v>
      </c>
      <c r="L16" s="229"/>
      <c r="M16" s="110" t="s">
        <v>421</v>
      </c>
      <c r="N16" s="108">
        <v>3917</v>
      </c>
      <c r="O16" s="25">
        <v>3602</v>
      </c>
      <c r="P16" s="25">
        <v>2866</v>
      </c>
      <c r="Q16" s="25">
        <v>736</v>
      </c>
      <c r="R16" s="25">
        <v>144</v>
      </c>
      <c r="S16" s="25">
        <v>28</v>
      </c>
      <c r="T16" s="25">
        <v>82</v>
      </c>
      <c r="U16" s="25">
        <v>51</v>
      </c>
      <c r="V16" s="25">
        <v>10</v>
      </c>
    </row>
    <row r="17" spans="2:22" s="62" customFormat="1" ht="12.75" customHeight="1">
      <c r="B17" s="120" t="s">
        <v>55</v>
      </c>
      <c r="C17" s="118">
        <v>12477</v>
      </c>
      <c r="D17" s="119">
        <v>9835</v>
      </c>
      <c r="E17" s="119">
        <v>8198</v>
      </c>
      <c r="F17" s="119">
        <v>1637</v>
      </c>
      <c r="G17" s="119">
        <v>581</v>
      </c>
      <c r="H17" s="119">
        <v>437</v>
      </c>
      <c r="I17" s="119">
        <v>1002</v>
      </c>
      <c r="J17" s="119">
        <v>611</v>
      </c>
      <c r="K17" s="119">
        <v>11</v>
      </c>
      <c r="L17" s="119"/>
      <c r="M17" s="120" t="s">
        <v>55</v>
      </c>
      <c r="N17" s="118">
        <v>11580</v>
      </c>
      <c r="O17" s="119">
        <v>9182</v>
      </c>
      <c r="P17" s="119">
        <v>7454</v>
      </c>
      <c r="Q17" s="119">
        <v>1728</v>
      </c>
      <c r="R17" s="119">
        <v>570</v>
      </c>
      <c r="S17" s="119">
        <v>361</v>
      </c>
      <c r="T17" s="119">
        <v>989</v>
      </c>
      <c r="U17" s="119">
        <v>473</v>
      </c>
      <c r="V17" s="119">
        <v>5</v>
      </c>
    </row>
    <row r="18" spans="2:22" ht="12.75" customHeight="1">
      <c r="B18" s="110" t="s">
        <v>221</v>
      </c>
      <c r="C18" s="108">
        <v>140</v>
      </c>
      <c r="D18" s="25">
        <v>138</v>
      </c>
      <c r="E18" s="25">
        <v>125</v>
      </c>
      <c r="F18" s="25">
        <v>13</v>
      </c>
      <c r="G18" s="25">
        <v>2</v>
      </c>
      <c r="H18" s="25" t="s">
        <v>396</v>
      </c>
      <c r="I18" s="25" t="s">
        <v>396</v>
      </c>
      <c r="J18" s="25" t="s">
        <v>396</v>
      </c>
      <c r="K18" s="242" t="s">
        <v>412</v>
      </c>
      <c r="L18" s="242"/>
      <c r="M18" s="110" t="s">
        <v>506</v>
      </c>
      <c r="N18" s="108">
        <v>133</v>
      </c>
      <c r="O18" s="25">
        <v>128</v>
      </c>
      <c r="P18" s="25">
        <v>118</v>
      </c>
      <c r="Q18" s="25">
        <v>10</v>
      </c>
      <c r="R18" s="25">
        <v>5</v>
      </c>
      <c r="S18" s="242" t="s">
        <v>412</v>
      </c>
      <c r="T18" s="242" t="s">
        <v>412</v>
      </c>
      <c r="U18" s="242" t="s">
        <v>412</v>
      </c>
      <c r="V18" s="242" t="s">
        <v>412</v>
      </c>
    </row>
    <row r="19" spans="2:22" ht="12.75" customHeight="1">
      <c r="B19" s="110" t="s">
        <v>125</v>
      </c>
      <c r="C19" s="108">
        <v>1200</v>
      </c>
      <c r="D19" s="25">
        <v>1118</v>
      </c>
      <c r="E19" s="25">
        <v>1008</v>
      </c>
      <c r="F19" s="25">
        <v>110</v>
      </c>
      <c r="G19" s="25">
        <v>36</v>
      </c>
      <c r="H19" s="25">
        <v>12</v>
      </c>
      <c r="I19" s="25">
        <v>27</v>
      </c>
      <c r="J19" s="25">
        <v>7</v>
      </c>
      <c r="K19" s="242" t="s">
        <v>412</v>
      </c>
      <c r="L19" s="242"/>
      <c r="M19" s="110" t="s">
        <v>417</v>
      </c>
      <c r="N19" s="108">
        <v>99</v>
      </c>
      <c r="O19" s="25">
        <v>87</v>
      </c>
      <c r="P19" s="25">
        <v>80</v>
      </c>
      <c r="Q19" s="25">
        <v>7</v>
      </c>
      <c r="R19" s="25">
        <v>4</v>
      </c>
      <c r="S19" s="25">
        <v>3</v>
      </c>
      <c r="T19" s="25">
        <v>3</v>
      </c>
      <c r="U19" s="25">
        <v>2</v>
      </c>
      <c r="V19" s="242" t="s">
        <v>412</v>
      </c>
    </row>
    <row r="20" spans="2:22" ht="12.75" customHeight="1">
      <c r="B20" s="110" t="s">
        <v>126</v>
      </c>
      <c r="C20" s="108">
        <v>4190</v>
      </c>
      <c r="D20" s="25">
        <v>2624</v>
      </c>
      <c r="E20" s="25">
        <v>2141</v>
      </c>
      <c r="F20" s="25">
        <v>483</v>
      </c>
      <c r="G20" s="25">
        <v>351</v>
      </c>
      <c r="H20" s="25">
        <v>266</v>
      </c>
      <c r="I20" s="25">
        <v>509</v>
      </c>
      <c r="J20" s="25">
        <v>440</v>
      </c>
      <c r="K20" s="242" t="s">
        <v>412</v>
      </c>
      <c r="L20" s="242"/>
      <c r="M20" s="110" t="s">
        <v>418</v>
      </c>
      <c r="N20" s="108">
        <v>792</v>
      </c>
      <c r="O20" s="25">
        <v>725</v>
      </c>
      <c r="P20" s="25">
        <v>642</v>
      </c>
      <c r="Q20" s="25">
        <v>83</v>
      </c>
      <c r="R20" s="25">
        <v>34</v>
      </c>
      <c r="S20" s="25">
        <v>11</v>
      </c>
      <c r="T20" s="25">
        <v>18</v>
      </c>
      <c r="U20" s="25">
        <v>4</v>
      </c>
      <c r="V20" s="242" t="s">
        <v>412</v>
      </c>
    </row>
    <row r="21" spans="2:22" ht="12.75" customHeight="1">
      <c r="B21" s="110" t="s">
        <v>127</v>
      </c>
      <c r="C21" s="108">
        <v>463</v>
      </c>
      <c r="D21" s="25">
        <v>412</v>
      </c>
      <c r="E21" s="25">
        <v>376</v>
      </c>
      <c r="F21" s="25">
        <v>36</v>
      </c>
      <c r="G21" s="25">
        <v>5</v>
      </c>
      <c r="H21" s="25">
        <v>2</v>
      </c>
      <c r="I21" s="25">
        <v>38</v>
      </c>
      <c r="J21" s="25">
        <v>6</v>
      </c>
      <c r="K21" s="242" t="s">
        <v>412</v>
      </c>
      <c r="L21" s="242"/>
      <c r="M21" s="110" t="s">
        <v>419</v>
      </c>
      <c r="N21" s="108">
        <v>3255</v>
      </c>
      <c r="O21" s="25">
        <v>2307</v>
      </c>
      <c r="P21" s="25">
        <v>1842</v>
      </c>
      <c r="Q21" s="25">
        <v>465</v>
      </c>
      <c r="R21" s="25">
        <v>303</v>
      </c>
      <c r="S21" s="25">
        <v>117</v>
      </c>
      <c r="T21" s="25">
        <v>302</v>
      </c>
      <c r="U21" s="25">
        <v>226</v>
      </c>
      <c r="V21" s="242" t="s">
        <v>412</v>
      </c>
    </row>
    <row r="22" spans="2:22" ht="12.75" customHeight="1">
      <c r="B22" s="110" t="s">
        <v>128</v>
      </c>
      <c r="C22" s="108">
        <v>92</v>
      </c>
      <c r="D22" s="25">
        <v>37</v>
      </c>
      <c r="E22" s="25">
        <v>34</v>
      </c>
      <c r="F22" s="25">
        <v>3</v>
      </c>
      <c r="G22" s="25">
        <v>25</v>
      </c>
      <c r="H22" s="25">
        <v>2</v>
      </c>
      <c r="I22" s="25">
        <v>21</v>
      </c>
      <c r="J22" s="25">
        <v>7</v>
      </c>
      <c r="K22" s="242" t="s">
        <v>412</v>
      </c>
      <c r="L22" s="242"/>
      <c r="M22" s="110" t="s">
        <v>420</v>
      </c>
      <c r="N22" s="108">
        <v>388</v>
      </c>
      <c r="O22" s="25">
        <v>340</v>
      </c>
      <c r="P22" s="25">
        <v>302</v>
      </c>
      <c r="Q22" s="25">
        <v>38</v>
      </c>
      <c r="R22" s="25">
        <v>10</v>
      </c>
      <c r="S22" s="25">
        <v>5</v>
      </c>
      <c r="T22" s="25">
        <v>31</v>
      </c>
      <c r="U22" s="25">
        <v>2</v>
      </c>
      <c r="V22" s="242" t="s">
        <v>412</v>
      </c>
    </row>
    <row r="23" spans="2:22" ht="12.75" customHeight="1">
      <c r="B23" s="110" t="s">
        <v>129</v>
      </c>
      <c r="C23" s="108">
        <v>5492</v>
      </c>
      <c r="D23" s="25">
        <v>4606</v>
      </c>
      <c r="E23" s="25">
        <v>3801</v>
      </c>
      <c r="F23" s="25">
        <v>805</v>
      </c>
      <c r="G23" s="25">
        <v>162</v>
      </c>
      <c r="H23" s="25">
        <v>155</v>
      </c>
      <c r="I23" s="25">
        <v>407</v>
      </c>
      <c r="J23" s="25">
        <v>151</v>
      </c>
      <c r="K23" s="229">
        <v>11</v>
      </c>
      <c r="L23" s="229"/>
      <c r="M23" s="110" t="s">
        <v>461</v>
      </c>
      <c r="N23" s="108">
        <v>121</v>
      </c>
      <c r="O23" s="25">
        <v>37</v>
      </c>
      <c r="P23" s="25">
        <v>30</v>
      </c>
      <c r="Q23" s="25">
        <v>7</v>
      </c>
      <c r="R23" s="25">
        <v>27</v>
      </c>
      <c r="S23" s="25">
        <v>3</v>
      </c>
      <c r="T23" s="25">
        <v>43</v>
      </c>
      <c r="U23" s="25">
        <v>11</v>
      </c>
      <c r="V23" s="242" t="s">
        <v>412</v>
      </c>
    </row>
    <row r="24" spans="2:22" ht="12.75" customHeight="1">
      <c r="B24" s="110" t="s">
        <v>130</v>
      </c>
      <c r="C24" s="108">
        <v>900</v>
      </c>
      <c r="D24" s="25">
        <v>900</v>
      </c>
      <c r="E24" s="25">
        <v>713</v>
      </c>
      <c r="F24" s="25">
        <v>187</v>
      </c>
      <c r="G24" s="25" t="s">
        <v>396</v>
      </c>
      <c r="H24" s="25" t="s">
        <v>396</v>
      </c>
      <c r="I24" s="25" t="s">
        <v>396</v>
      </c>
      <c r="J24" s="25" t="s">
        <v>396</v>
      </c>
      <c r="K24" s="242" t="s">
        <v>412</v>
      </c>
      <c r="L24" s="242"/>
      <c r="M24" s="110" t="s">
        <v>462</v>
      </c>
      <c r="N24" s="108">
        <v>825</v>
      </c>
      <c r="O24" s="25">
        <v>463</v>
      </c>
      <c r="P24" s="25">
        <v>333</v>
      </c>
      <c r="Q24" s="25">
        <v>130</v>
      </c>
      <c r="R24" s="25">
        <v>40</v>
      </c>
      <c r="S24" s="25">
        <v>86</v>
      </c>
      <c r="T24" s="25">
        <v>141</v>
      </c>
      <c r="U24" s="25">
        <v>95</v>
      </c>
      <c r="V24" s="242" t="s">
        <v>412</v>
      </c>
    </row>
    <row r="25" spans="2:22" s="62" customFormat="1" ht="12.75" customHeight="1">
      <c r="B25" s="120" t="s">
        <v>56</v>
      </c>
      <c r="C25" s="118">
        <v>4</v>
      </c>
      <c r="D25" s="119">
        <v>2</v>
      </c>
      <c r="E25" s="119">
        <v>1</v>
      </c>
      <c r="F25" s="119">
        <v>1</v>
      </c>
      <c r="G25" s="119" t="s">
        <v>396</v>
      </c>
      <c r="H25" s="119">
        <v>1</v>
      </c>
      <c r="I25" s="119">
        <v>1</v>
      </c>
      <c r="J25" s="119" t="s">
        <v>396</v>
      </c>
      <c r="K25" s="241" t="s">
        <v>412</v>
      </c>
      <c r="L25" s="241"/>
      <c r="M25" s="90" t="s">
        <v>463</v>
      </c>
      <c r="N25" s="108">
        <v>1889</v>
      </c>
      <c r="O25" s="25">
        <v>1779</v>
      </c>
      <c r="P25" s="25">
        <v>1427</v>
      </c>
      <c r="Q25" s="25">
        <v>352</v>
      </c>
      <c r="R25" s="25">
        <v>19</v>
      </c>
      <c r="S25" s="25">
        <v>37</v>
      </c>
      <c r="T25" s="25">
        <v>28</v>
      </c>
      <c r="U25" s="25">
        <v>26</v>
      </c>
      <c r="V25" s="242" t="s">
        <v>412</v>
      </c>
    </row>
    <row r="26" spans="2:22" s="80" customFormat="1" ht="12.75" customHeight="1">
      <c r="B26" s="111"/>
      <c r="C26" s="112"/>
      <c r="D26" s="113"/>
      <c r="E26" s="113"/>
      <c r="F26" s="113"/>
      <c r="G26" s="113"/>
      <c r="H26" s="113"/>
      <c r="I26" s="113"/>
      <c r="J26" s="113"/>
      <c r="K26" s="113"/>
      <c r="L26" s="113"/>
      <c r="M26" s="90" t="s">
        <v>464</v>
      </c>
      <c r="N26" s="108">
        <v>760</v>
      </c>
      <c r="O26" s="25">
        <v>684</v>
      </c>
      <c r="P26" s="25">
        <v>584</v>
      </c>
      <c r="Q26" s="25">
        <v>100</v>
      </c>
      <c r="R26" s="25">
        <v>5</v>
      </c>
      <c r="S26" s="25">
        <v>9</v>
      </c>
      <c r="T26" s="25">
        <v>60</v>
      </c>
      <c r="U26" s="25">
        <v>2</v>
      </c>
      <c r="V26" s="242" t="s">
        <v>412</v>
      </c>
    </row>
    <row r="27" spans="2:22" s="62" customFormat="1" ht="12.75" customHeight="1">
      <c r="B27" s="120" t="s">
        <v>131</v>
      </c>
      <c r="C27" s="118">
        <v>12497</v>
      </c>
      <c r="D27" s="119">
        <v>9524</v>
      </c>
      <c r="E27" s="119">
        <v>8546</v>
      </c>
      <c r="F27" s="119">
        <v>978</v>
      </c>
      <c r="G27" s="119">
        <v>762</v>
      </c>
      <c r="H27" s="119">
        <v>468</v>
      </c>
      <c r="I27" s="119">
        <v>1486</v>
      </c>
      <c r="J27" s="119">
        <v>256</v>
      </c>
      <c r="K27" s="183">
        <v>1</v>
      </c>
      <c r="L27" s="183"/>
      <c r="M27" s="110" t="s">
        <v>465</v>
      </c>
      <c r="N27" s="108">
        <v>343</v>
      </c>
      <c r="O27" s="25">
        <v>325</v>
      </c>
      <c r="P27" s="25">
        <v>260</v>
      </c>
      <c r="Q27" s="25">
        <v>65</v>
      </c>
      <c r="R27" s="25">
        <v>7</v>
      </c>
      <c r="S27" s="25">
        <v>4</v>
      </c>
      <c r="T27" s="25">
        <v>3</v>
      </c>
      <c r="U27" s="25">
        <v>4</v>
      </c>
      <c r="V27" s="242" t="s">
        <v>412</v>
      </c>
    </row>
    <row r="28" spans="2:22" s="62" customFormat="1" ht="12.75" customHeight="1">
      <c r="B28" s="120" t="s">
        <v>54</v>
      </c>
      <c r="C28" s="118">
        <v>1149</v>
      </c>
      <c r="D28" s="119">
        <v>224</v>
      </c>
      <c r="E28" s="119">
        <v>179</v>
      </c>
      <c r="F28" s="119">
        <v>45</v>
      </c>
      <c r="G28" s="119">
        <v>14</v>
      </c>
      <c r="H28" s="119">
        <v>42</v>
      </c>
      <c r="I28" s="119">
        <v>772</v>
      </c>
      <c r="J28" s="119">
        <v>97</v>
      </c>
      <c r="K28" s="242" t="s">
        <v>412</v>
      </c>
      <c r="L28" s="119"/>
      <c r="M28" s="90" t="s">
        <v>466</v>
      </c>
      <c r="N28" s="108">
        <v>2136</v>
      </c>
      <c r="O28" s="25">
        <v>1468</v>
      </c>
      <c r="P28" s="25">
        <v>1146</v>
      </c>
      <c r="Q28" s="25">
        <v>322</v>
      </c>
      <c r="R28" s="25">
        <v>116</v>
      </c>
      <c r="S28" s="25">
        <v>86</v>
      </c>
      <c r="T28" s="25">
        <v>360</v>
      </c>
      <c r="U28" s="25">
        <v>101</v>
      </c>
      <c r="V28" s="25">
        <v>5</v>
      </c>
    </row>
    <row r="29" spans="2:22" ht="12.75" customHeight="1">
      <c r="B29" s="110" t="s">
        <v>118</v>
      </c>
      <c r="C29" s="108">
        <v>248</v>
      </c>
      <c r="D29" s="25">
        <v>14</v>
      </c>
      <c r="E29" s="25">
        <v>11</v>
      </c>
      <c r="F29" s="25">
        <v>3</v>
      </c>
      <c r="G29" s="25">
        <v>2</v>
      </c>
      <c r="H29" s="25">
        <v>6</v>
      </c>
      <c r="I29" s="25">
        <v>205</v>
      </c>
      <c r="J29" s="25">
        <v>21</v>
      </c>
      <c r="K29" s="229" t="s">
        <v>412</v>
      </c>
      <c r="L29" s="229"/>
      <c r="M29" s="110" t="s">
        <v>507</v>
      </c>
      <c r="N29" s="108">
        <v>839</v>
      </c>
      <c r="O29" s="25">
        <v>839</v>
      </c>
      <c r="P29" s="25">
        <v>690</v>
      </c>
      <c r="Q29" s="25">
        <v>149</v>
      </c>
      <c r="R29" s="242" t="s">
        <v>412</v>
      </c>
      <c r="S29" s="242" t="s">
        <v>412</v>
      </c>
      <c r="T29" s="242" t="s">
        <v>412</v>
      </c>
      <c r="U29" s="242" t="s">
        <v>412</v>
      </c>
      <c r="V29" s="242" t="s">
        <v>412</v>
      </c>
    </row>
    <row r="30" spans="2:22" ht="12.75" customHeight="1">
      <c r="B30" s="110" t="s">
        <v>119</v>
      </c>
      <c r="C30" s="108">
        <v>58</v>
      </c>
      <c r="D30" s="25">
        <v>36</v>
      </c>
      <c r="E30" s="25">
        <v>25</v>
      </c>
      <c r="F30" s="25">
        <v>11</v>
      </c>
      <c r="G30" s="25">
        <v>3</v>
      </c>
      <c r="H30" s="25">
        <v>3</v>
      </c>
      <c r="I30" s="25">
        <v>14</v>
      </c>
      <c r="J30" s="25">
        <v>2</v>
      </c>
      <c r="K30" s="229" t="s">
        <v>412</v>
      </c>
      <c r="L30" s="229"/>
      <c r="M30" s="120" t="s">
        <v>467</v>
      </c>
      <c r="N30" s="118">
        <v>32</v>
      </c>
      <c r="O30" s="119">
        <v>29</v>
      </c>
      <c r="P30" s="119">
        <v>27</v>
      </c>
      <c r="Q30" s="119">
        <v>2</v>
      </c>
      <c r="R30" s="241" t="s">
        <v>505</v>
      </c>
      <c r="S30" s="241" t="s">
        <v>505</v>
      </c>
      <c r="T30" s="119">
        <v>3</v>
      </c>
      <c r="U30" s="241" t="s">
        <v>505</v>
      </c>
      <c r="V30" s="241" t="s">
        <v>505</v>
      </c>
    </row>
    <row r="31" spans="2:22" ht="12.75" customHeight="1">
      <c r="B31" s="110" t="s">
        <v>120</v>
      </c>
      <c r="C31" s="108">
        <v>843</v>
      </c>
      <c r="D31" s="25">
        <v>174</v>
      </c>
      <c r="E31" s="25">
        <v>143</v>
      </c>
      <c r="F31" s="25">
        <v>31</v>
      </c>
      <c r="G31" s="25">
        <v>9</v>
      </c>
      <c r="H31" s="25">
        <v>33</v>
      </c>
      <c r="I31" s="25">
        <v>553</v>
      </c>
      <c r="J31" s="25">
        <v>74</v>
      </c>
      <c r="K31" s="229" t="s">
        <v>412</v>
      </c>
      <c r="L31" s="229"/>
      <c r="M31" s="110"/>
      <c r="N31" s="108"/>
      <c r="O31" s="25"/>
      <c r="P31" s="25"/>
      <c r="Q31" s="25"/>
      <c r="R31" s="25"/>
      <c r="S31" s="25"/>
      <c r="T31" s="25"/>
      <c r="U31" s="25"/>
      <c r="V31" s="229"/>
    </row>
    <row r="32" spans="2:22" s="62" customFormat="1" ht="12.75" customHeight="1">
      <c r="B32" s="120" t="s">
        <v>121</v>
      </c>
      <c r="C32" s="118">
        <v>4922</v>
      </c>
      <c r="D32" s="119">
        <v>4260</v>
      </c>
      <c r="E32" s="119">
        <v>3847</v>
      </c>
      <c r="F32" s="119">
        <v>413</v>
      </c>
      <c r="G32" s="119">
        <v>331</v>
      </c>
      <c r="H32" s="119">
        <v>134</v>
      </c>
      <c r="I32" s="119">
        <v>152</v>
      </c>
      <c r="J32" s="119">
        <v>44</v>
      </c>
      <c r="K32" s="119">
        <v>1</v>
      </c>
      <c r="L32" s="119"/>
      <c r="M32" s="120" t="s">
        <v>468</v>
      </c>
      <c r="N32" s="118">
        <v>10792</v>
      </c>
      <c r="O32" s="119">
        <v>8088</v>
      </c>
      <c r="P32" s="119">
        <v>7037</v>
      </c>
      <c r="Q32" s="119">
        <v>1051</v>
      </c>
      <c r="R32" s="119">
        <v>712</v>
      </c>
      <c r="S32" s="119">
        <v>361</v>
      </c>
      <c r="T32" s="119">
        <v>1442</v>
      </c>
      <c r="U32" s="119">
        <v>188</v>
      </c>
      <c r="V32" s="119">
        <v>1</v>
      </c>
    </row>
    <row r="33" spans="2:22" ht="12.75" customHeight="1">
      <c r="B33" s="110" t="s">
        <v>122</v>
      </c>
      <c r="C33" s="108">
        <v>35</v>
      </c>
      <c r="D33" s="25">
        <v>33</v>
      </c>
      <c r="E33" s="25">
        <v>30</v>
      </c>
      <c r="F33" s="25">
        <v>3</v>
      </c>
      <c r="G33" s="25">
        <v>2</v>
      </c>
      <c r="H33" s="25" t="s">
        <v>396</v>
      </c>
      <c r="I33" s="25" t="s">
        <v>396</v>
      </c>
      <c r="J33" s="25" t="s">
        <v>396</v>
      </c>
      <c r="K33" s="229" t="s">
        <v>412</v>
      </c>
      <c r="L33" s="229"/>
      <c r="M33" s="120" t="s">
        <v>54</v>
      </c>
      <c r="N33" s="118">
        <v>1121</v>
      </c>
      <c r="O33" s="119">
        <v>288</v>
      </c>
      <c r="P33" s="119">
        <v>120</v>
      </c>
      <c r="Q33" s="119">
        <v>168</v>
      </c>
      <c r="R33" s="119">
        <v>14</v>
      </c>
      <c r="S33" s="119">
        <v>32</v>
      </c>
      <c r="T33" s="119">
        <v>706</v>
      </c>
      <c r="U33" s="119">
        <v>81</v>
      </c>
      <c r="V33" s="242" t="s">
        <v>412</v>
      </c>
    </row>
    <row r="34" spans="2:22" ht="12.75" customHeight="1">
      <c r="B34" s="110" t="s">
        <v>123</v>
      </c>
      <c r="C34" s="108">
        <v>2235</v>
      </c>
      <c r="D34" s="25">
        <v>1805</v>
      </c>
      <c r="E34" s="25">
        <v>1632</v>
      </c>
      <c r="F34" s="25">
        <v>173</v>
      </c>
      <c r="G34" s="25">
        <v>194</v>
      </c>
      <c r="H34" s="25">
        <v>96</v>
      </c>
      <c r="I34" s="25">
        <v>108</v>
      </c>
      <c r="J34" s="25">
        <v>32</v>
      </c>
      <c r="K34" s="229" t="s">
        <v>412</v>
      </c>
      <c r="L34" s="229"/>
      <c r="M34" s="110" t="s">
        <v>118</v>
      </c>
      <c r="N34" s="108">
        <v>232</v>
      </c>
      <c r="O34" s="25">
        <v>20</v>
      </c>
      <c r="P34" s="25">
        <v>12</v>
      </c>
      <c r="Q34" s="25">
        <v>8</v>
      </c>
      <c r="R34" s="25">
        <v>3</v>
      </c>
      <c r="S34" s="25">
        <v>5</v>
      </c>
      <c r="T34" s="25">
        <v>186</v>
      </c>
      <c r="U34" s="25">
        <v>18</v>
      </c>
      <c r="V34" s="242" t="s">
        <v>412</v>
      </c>
    </row>
    <row r="35" spans="2:22" ht="12.75" customHeight="1">
      <c r="B35" s="110" t="s">
        <v>124</v>
      </c>
      <c r="C35" s="108">
        <v>2652</v>
      </c>
      <c r="D35" s="25">
        <v>2422</v>
      </c>
      <c r="E35" s="25">
        <v>2185</v>
      </c>
      <c r="F35" s="25">
        <v>237</v>
      </c>
      <c r="G35" s="25">
        <v>135</v>
      </c>
      <c r="H35" s="25">
        <v>38</v>
      </c>
      <c r="I35" s="25">
        <v>44</v>
      </c>
      <c r="J35" s="25">
        <v>12</v>
      </c>
      <c r="K35" s="229">
        <v>1</v>
      </c>
      <c r="L35" s="229"/>
      <c r="M35" s="110" t="s">
        <v>119</v>
      </c>
      <c r="N35" s="108">
        <v>36</v>
      </c>
      <c r="O35" s="25">
        <v>23</v>
      </c>
      <c r="P35" s="25">
        <v>15</v>
      </c>
      <c r="Q35" s="25">
        <v>8</v>
      </c>
      <c r="R35" s="25">
        <v>1</v>
      </c>
      <c r="S35" s="25">
        <v>4</v>
      </c>
      <c r="T35" s="25">
        <v>7</v>
      </c>
      <c r="U35" s="25">
        <v>1</v>
      </c>
      <c r="V35" s="242" t="s">
        <v>412</v>
      </c>
    </row>
    <row r="36" spans="2:22" s="62" customFormat="1" ht="12.75" customHeight="1">
      <c r="B36" s="120" t="s">
        <v>55</v>
      </c>
      <c r="C36" s="118">
        <v>6424</v>
      </c>
      <c r="D36" s="119">
        <v>5039</v>
      </c>
      <c r="E36" s="119">
        <v>4519</v>
      </c>
      <c r="F36" s="119">
        <v>520</v>
      </c>
      <c r="G36" s="119">
        <v>417</v>
      </c>
      <c r="H36" s="119">
        <v>292</v>
      </c>
      <c r="I36" s="119">
        <v>561</v>
      </c>
      <c r="J36" s="119">
        <v>115</v>
      </c>
      <c r="K36" s="242" t="s">
        <v>412</v>
      </c>
      <c r="L36" s="119"/>
      <c r="M36" s="110" t="s">
        <v>416</v>
      </c>
      <c r="N36" s="108">
        <v>853</v>
      </c>
      <c r="O36" s="25">
        <v>245</v>
      </c>
      <c r="P36" s="25">
        <v>93</v>
      </c>
      <c r="Q36" s="25">
        <v>152</v>
      </c>
      <c r="R36" s="25">
        <v>10</v>
      </c>
      <c r="S36" s="25">
        <v>23</v>
      </c>
      <c r="T36" s="25">
        <v>513</v>
      </c>
      <c r="U36" s="25">
        <v>62</v>
      </c>
      <c r="V36" s="242" t="s">
        <v>412</v>
      </c>
    </row>
    <row r="37" spans="2:22" ht="12.75" customHeight="1">
      <c r="B37" s="110" t="s">
        <v>221</v>
      </c>
      <c r="C37" s="108">
        <v>110</v>
      </c>
      <c r="D37" s="25">
        <v>108</v>
      </c>
      <c r="E37" s="25">
        <v>105</v>
      </c>
      <c r="F37" s="25">
        <v>3</v>
      </c>
      <c r="G37" s="25">
        <v>2</v>
      </c>
      <c r="H37" s="25" t="s">
        <v>396</v>
      </c>
      <c r="I37" s="25" t="s">
        <v>396</v>
      </c>
      <c r="J37" s="25" t="s">
        <v>396</v>
      </c>
      <c r="K37" s="229" t="s">
        <v>412</v>
      </c>
      <c r="L37" s="229"/>
      <c r="M37" s="120" t="s">
        <v>121</v>
      </c>
      <c r="N37" s="118">
        <v>3909</v>
      </c>
      <c r="O37" s="119">
        <v>3327</v>
      </c>
      <c r="P37" s="119">
        <v>2895</v>
      </c>
      <c r="Q37" s="119">
        <v>432</v>
      </c>
      <c r="R37" s="119">
        <v>290</v>
      </c>
      <c r="S37" s="119">
        <v>88</v>
      </c>
      <c r="T37" s="119">
        <v>170</v>
      </c>
      <c r="U37" s="119">
        <v>34</v>
      </c>
      <c r="V37" s="242" t="s">
        <v>412</v>
      </c>
    </row>
    <row r="38" spans="2:22" ht="12.75" customHeight="1">
      <c r="B38" s="110" t="s">
        <v>125</v>
      </c>
      <c r="C38" s="108">
        <v>1038</v>
      </c>
      <c r="D38" s="25">
        <v>970</v>
      </c>
      <c r="E38" s="25">
        <v>898</v>
      </c>
      <c r="F38" s="25">
        <v>72</v>
      </c>
      <c r="G38" s="25">
        <v>29</v>
      </c>
      <c r="H38" s="25">
        <v>11</v>
      </c>
      <c r="I38" s="25">
        <v>25</v>
      </c>
      <c r="J38" s="25">
        <v>3</v>
      </c>
      <c r="K38" s="229" t="s">
        <v>412</v>
      </c>
      <c r="L38" s="229"/>
      <c r="M38" s="110" t="s">
        <v>122</v>
      </c>
      <c r="N38" s="108">
        <v>20</v>
      </c>
      <c r="O38" s="25">
        <v>18</v>
      </c>
      <c r="P38" s="25">
        <v>17</v>
      </c>
      <c r="Q38" s="25">
        <v>1</v>
      </c>
      <c r="R38" s="25">
        <v>2</v>
      </c>
      <c r="S38" s="242" t="s">
        <v>412</v>
      </c>
      <c r="T38" s="242" t="s">
        <v>412</v>
      </c>
      <c r="U38" s="242" t="s">
        <v>412</v>
      </c>
      <c r="V38" s="242" t="s">
        <v>412</v>
      </c>
    </row>
    <row r="39" spans="2:22" ht="12.75" customHeight="1">
      <c r="B39" s="110" t="s">
        <v>126</v>
      </c>
      <c r="C39" s="108">
        <v>1848</v>
      </c>
      <c r="D39" s="25">
        <v>1068</v>
      </c>
      <c r="E39" s="25">
        <v>979</v>
      </c>
      <c r="F39" s="25">
        <v>89</v>
      </c>
      <c r="G39" s="25">
        <v>243</v>
      </c>
      <c r="H39" s="25">
        <v>168</v>
      </c>
      <c r="I39" s="25">
        <v>286</v>
      </c>
      <c r="J39" s="25">
        <v>83</v>
      </c>
      <c r="K39" s="229" t="s">
        <v>412</v>
      </c>
      <c r="L39" s="229"/>
      <c r="M39" s="110" t="s">
        <v>123</v>
      </c>
      <c r="N39" s="108">
        <v>1583</v>
      </c>
      <c r="O39" s="25">
        <v>1219</v>
      </c>
      <c r="P39" s="25">
        <v>1064</v>
      </c>
      <c r="Q39" s="25">
        <v>155</v>
      </c>
      <c r="R39" s="25">
        <v>175</v>
      </c>
      <c r="S39" s="25">
        <v>63</v>
      </c>
      <c r="T39" s="25">
        <v>104</v>
      </c>
      <c r="U39" s="25">
        <v>22</v>
      </c>
      <c r="V39" s="242" t="s">
        <v>412</v>
      </c>
    </row>
    <row r="40" spans="2:22" ht="12.75" customHeight="1">
      <c r="B40" s="110" t="s">
        <v>127</v>
      </c>
      <c r="C40" s="108">
        <v>210</v>
      </c>
      <c r="D40" s="25">
        <v>176</v>
      </c>
      <c r="E40" s="25">
        <v>176</v>
      </c>
      <c r="F40" s="25" t="s">
        <v>396</v>
      </c>
      <c r="G40" s="25">
        <v>3</v>
      </c>
      <c r="H40" s="25">
        <v>1</v>
      </c>
      <c r="I40" s="25">
        <v>27</v>
      </c>
      <c r="J40" s="25">
        <v>3</v>
      </c>
      <c r="K40" s="229" t="s">
        <v>412</v>
      </c>
      <c r="L40" s="229"/>
      <c r="M40" s="110" t="s">
        <v>421</v>
      </c>
      <c r="N40" s="108">
        <v>2306</v>
      </c>
      <c r="O40" s="25">
        <v>2090</v>
      </c>
      <c r="P40" s="25">
        <v>1814</v>
      </c>
      <c r="Q40" s="25">
        <v>276</v>
      </c>
      <c r="R40" s="25">
        <v>113</v>
      </c>
      <c r="S40" s="25">
        <v>25</v>
      </c>
      <c r="T40" s="25">
        <v>66</v>
      </c>
      <c r="U40" s="25">
        <v>12</v>
      </c>
      <c r="V40" s="242" t="s">
        <v>412</v>
      </c>
    </row>
    <row r="41" spans="2:22" ht="12.75" customHeight="1">
      <c r="B41" s="110" t="s">
        <v>128</v>
      </c>
      <c r="C41" s="108">
        <v>54</v>
      </c>
      <c r="D41" s="25">
        <v>17</v>
      </c>
      <c r="E41" s="25">
        <v>16</v>
      </c>
      <c r="F41" s="25">
        <v>1</v>
      </c>
      <c r="G41" s="25">
        <v>18</v>
      </c>
      <c r="H41" s="25">
        <v>1</v>
      </c>
      <c r="I41" s="25">
        <v>16</v>
      </c>
      <c r="J41" s="25">
        <v>2</v>
      </c>
      <c r="K41" s="229" t="s">
        <v>412</v>
      </c>
      <c r="L41" s="229"/>
      <c r="M41" s="120" t="s">
        <v>55</v>
      </c>
      <c r="N41" s="118">
        <v>5743</v>
      </c>
      <c r="O41" s="119">
        <v>4457</v>
      </c>
      <c r="P41" s="119">
        <v>4006</v>
      </c>
      <c r="Q41" s="119">
        <v>451</v>
      </c>
      <c r="R41" s="119">
        <v>408</v>
      </c>
      <c r="S41" s="119">
        <v>241</v>
      </c>
      <c r="T41" s="119">
        <v>563</v>
      </c>
      <c r="U41" s="119">
        <v>73</v>
      </c>
      <c r="V41" s="119">
        <v>1</v>
      </c>
    </row>
    <row r="42" spans="2:22" ht="12.75" customHeight="1">
      <c r="B42" s="110" t="s">
        <v>129</v>
      </c>
      <c r="C42" s="108">
        <v>2494</v>
      </c>
      <c r="D42" s="25">
        <v>2030</v>
      </c>
      <c r="E42" s="25">
        <v>1745</v>
      </c>
      <c r="F42" s="25">
        <v>285</v>
      </c>
      <c r="G42" s="25">
        <v>122</v>
      </c>
      <c r="H42" s="25">
        <v>111</v>
      </c>
      <c r="I42" s="25">
        <v>207</v>
      </c>
      <c r="J42" s="25">
        <v>24</v>
      </c>
      <c r="K42" s="229" t="s">
        <v>412</v>
      </c>
      <c r="L42" s="229"/>
      <c r="M42" s="110" t="s">
        <v>508</v>
      </c>
      <c r="N42" s="108">
        <v>111</v>
      </c>
      <c r="O42" s="25">
        <v>106</v>
      </c>
      <c r="P42" s="25">
        <v>105</v>
      </c>
      <c r="Q42" s="25">
        <v>1</v>
      </c>
      <c r="R42" s="25">
        <v>5</v>
      </c>
      <c r="S42" s="242" t="s">
        <v>412</v>
      </c>
      <c r="T42" s="242" t="s">
        <v>412</v>
      </c>
      <c r="U42" s="242" t="s">
        <v>412</v>
      </c>
      <c r="V42" s="242" t="s">
        <v>412</v>
      </c>
    </row>
    <row r="43" spans="2:22" ht="12.75" customHeight="1">
      <c r="B43" s="110" t="s">
        <v>130</v>
      </c>
      <c r="C43" s="108">
        <v>670</v>
      </c>
      <c r="D43" s="25">
        <v>670</v>
      </c>
      <c r="E43" s="25">
        <v>600</v>
      </c>
      <c r="F43" s="25">
        <v>70</v>
      </c>
      <c r="G43" s="25" t="s">
        <v>396</v>
      </c>
      <c r="H43" s="25" t="s">
        <v>396</v>
      </c>
      <c r="I43" s="25" t="s">
        <v>396</v>
      </c>
      <c r="J43" s="25" t="s">
        <v>396</v>
      </c>
      <c r="K43" s="229" t="s">
        <v>412</v>
      </c>
      <c r="L43" s="229"/>
      <c r="M43" s="110" t="s">
        <v>417</v>
      </c>
      <c r="N43" s="108">
        <v>68</v>
      </c>
      <c r="O43" s="25">
        <v>57</v>
      </c>
      <c r="P43" s="25">
        <v>56</v>
      </c>
      <c r="Q43" s="25">
        <v>1</v>
      </c>
      <c r="R43" s="25">
        <v>4</v>
      </c>
      <c r="S43" s="25">
        <v>3</v>
      </c>
      <c r="T43" s="25">
        <v>3</v>
      </c>
      <c r="U43" s="25">
        <v>1</v>
      </c>
      <c r="V43" s="242" t="s">
        <v>412</v>
      </c>
    </row>
    <row r="44" spans="2:22" s="62" customFormat="1" ht="12.75" customHeight="1">
      <c r="B44" s="120" t="s">
        <v>56</v>
      </c>
      <c r="C44" s="118">
        <v>2</v>
      </c>
      <c r="D44" s="119">
        <v>1</v>
      </c>
      <c r="E44" s="119">
        <v>1</v>
      </c>
      <c r="F44" s="119" t="s">
        <v>396</v>
      </c>
      <c r="G44" s="119" t="s">
        <v>396</v>
      </c>
      <c r="H44" s="119" t="s">
        <v>396</v>
      </c>
      <c r="I44" s="119">
        <v>1</v>
      </c>
      <c r="J44" s="119" t="s">
        <v>396</v>
      </c>
      <c r="K44" s="241" t="s">
        <v>412</v>
      </c>
      <c r="L44" s="241"/>
      <c r="M44" s="110" t="s">
        <v>418</v>
      </c>
      <c r="N44" s="108">
        <v>706</v>
      </c>
      <c r="O44" s="25">
        <v>644</v>
      </c>
      <c r="P44" s="25">
        <v>583</v>
      </c>
      <c r="Q44" s="25">
        <v>61</v>
      </c>
      <c r="R44" s="25">
        <v>31</v>
      </c>
      <c r="S44" s="25">
        <v>10</v>
      </c>
      <c r="T44" s="25">
        <v>18</v>
      </c>
      <c r="U44" s="25">
        <v>3</v>
      </c>
      <c r="V44" s="242" t="s">
        <v>412</v>
      </c>
    </row>
    <row r="45" spans="2:22" s="80" customFormat="1" ht="12.75" customHeight="1">
      <c r="B45" s="111"/>
      <c r="C45" s="112"/>
      <c r="D45" s="113"/>
      <c r="E45" s="113"/>
      <c r="F45" s="113"/>
      <c r="G45" s="113"/>
      <c r="H45" s="113"/>
      <c r="I45" s="113"/>
      <c r="J45" s="113"/>
      <c r="K45" s="113"/>
      <c r="L45" s="113"/>
      <c r="M45" s="110" t="s">
        <v>419</v>
      </c>
      <c r="N45" s="108">
        <v>1546</v>
      </c>
      <c r="O45" s="25">
        <v>1014</v>
      </c>
      <c r="P45" s="25">
        <v>926</v>
      </c>
      <c r="Q45" s="25">
        <v>88</v>
      </c>
      <c r="R45" s="25">
        <v>209</v>
      </c>
      <c r="S45" s="25">
        <v>85</v>
      </c>
      <c r="T45" s="25">
        <v>204</v>
      </c>
      <c r="U45" s="25">
        <v>34</v>
      </c>
      <c r="V45" s="242" t="s">
        <v>412</v>
      </c>
    </row>
    <row r="46" spans="2:22" s="62" customFormat="1" ht="12.75" customHeight="1">
      <c r="B46" s="120" t="s">
        <v>218</v>
      </c>
      <c r="C46" s="118">
        <v>8925</v>
      </c>
      <c r="D46" s="119">
        <v>6930</v>
      </c>
      <c r="E46" s="119">
        <v>5185</v>
      </c>
      <c r="F46" s="119">
        <v>1745</v>
      </c>
      <c r="G46" s="119">
        <v>272</v>
      </c>
      <c r="H46" s="119">
        <v>153</v>
      </c>
      <c r="I46" s="119">
        <v>493</v>
      </c>
      <c r="J46" s="119">
        <v>1037</v>
      </c>
      <c r="K46" s="183">
        <v>40</v>
      </c>
      <c r="L46" s="183"/>
      <c r="M46" s="110" t="s">
        <v>420</v>
      </c>
      <c r="N46" s="108">
        <v>162</v>
      </c>
      <c r="O46" s="25">
        <v>124</v>
      </c>
      <c r="P46" s="25">
        <v>124</v>
      </c>
      <c r="Q46" s="242" t="s">
        <v>412</v>
      </c>
      <c r="R46" s="25">
        <v>9</v>
      </c>
      <c r="S46" s="25">
        <v>3</v>
      </c>
      <c r="T46" s="25">
        <v>26</v>
      </c>
      <c r="U46" s="242" t="s">
        <v>412</v>
      </c>
      <c r="V46" s="242" t="s">
        <v>412</v>
      </c>
    </row>
    <row r="47" spans="2:22" s="62" customFormat="1" ht="12.75" customHeight="1">
      <c r="B47" s="120" t="s">
        <v>54</v>
      </c>
      <c r="C47" s="118">
        <v>556</v>
      </c>
      <c r="D47" s="119">
        <v>46</v>
      </c>
      <c r="E47" s="119">
        <v>33</v>
      </c>
      <c r="F47" s="119">
        <v>13</v>
      </c>
      <c r="G47" s="119">
        <v>9</v>
      </c>
      <c r="H47" s="119">
        <v>2</v>
      </c>
      <c r="I47" s="119">
        <v>39</v>
      </c>
      <c r="J47" s="119">
        <v>460</v>
      </c>
      <c r="K47" s="242" t="s">
        <v>412</v>
      </c>
      <c r="L47" s="119"/>
      <c r="M47" s="110" t="s">
        <v>461</v>
      </c>
      <c r="N47" s="108">
        <v>69</v>
      </c>
      <c r="O47" s="25">
        <v>16</v>
      </c>
      <c r="P47" s="25">
        <v>13</v>
      </c>
      <c r="Q47" s="25">
        <v>3</v>
      </c>
      <c r="R47" s="25">
        <v>15</v>
      </c>
      <c r="S47" s="25">
        <v>2</v>
      </c>
      <c r="T47" s="25">
        <v>33</v>
      </c>
      <c r="U47" s="25">
        <v>3</v>
      </c>
      <c r="V47" s="242" t="s">
        <v>412</v>
      </c>
    </row>
    <row r="48" spans="2:22" ht="12.75" customHeight="1">
      <c r="B48" s="110" t="s">
        <v>118</v>
      </c>
      <c r="C48" s="108">
        <v>211</v>
      </c>
      <c r="D48" s="25">
        <v>9</v>
      </c>
      <c r="E48" s="25">
        <v>3</v>
      </c>
      <c r="F48" s="25">
        <v>6</v>
      </c>
      <c r="G48" s="25">
        <v>2</v>
      </c>
      <c r="H48" s="25">
        <v>1</v>
      </c>
      <c r="I48" s="25">
        <v>33</v>
      </c>
      <c r="J48" s="25">
        <v>166</v>
      </c>
      <c r="K48" s="242" t="s">
        <v>412</v>
      </c>
      <c r="L48" s="242"/>
      <c r="M48" s="110" t="s">
        <v>462</v>
      </c>
      <c r="N48" s="108">
        <v>249</v>
      </c>
      <c r="O48" s="25">
        <v>129</v>
      </c>
      <c r="P48" s="25">
        <v>113</v>
      </c>
      <c r="Q48" s="25">
        <v>16</v>
      </c>
      <c r="R48" s="25">
        <v>26</v>
      </c>
      <c r="S48" s="25">
        <v>42</v>
      </c>
      <c r="T48" s="25">
        <v>39</v>
      </c>
      <c r="U48" s="25">
        <v>13</v>
      </c>
      <c r="V48" s="242" t="s">
        <v>412</v>
      </c>
    </row>
    <row r="49" spans="2:22" ht="12.75" customHeight="1">
      <c r="B49" s="110" t="s">
        <v>119</v>
      </c>
      <c r="C49" s="108">
        <v>19</v>
      </c>
      <c r="D49" s="25">
        <v>11</v>
      </c>
      <c r="E49" s="25">
        <v>10</v>
      </c>
      <c r="F49" s="25">
        <v>1</v>
      </c>
      <c r="G49" s="25" t="s">
        <v>396</v>
      </c>
      <c r="H49" s="25" t="s">
        <v>396</v>
      </c>
      <c r="I49" s="25">
        <v>1</v>
      </c>
      <c r="J49" s="25">
        <v>7</v>
      </c>
      <c r="K49" s="242" t="s">
        <v>412</v>
      </c>
      <c r="L49" s="242"/>
      <c r="M49" s="90" t="s">
        <v>463</v>
      </c>
      <c r="N49" s="108">
        <v>426</v>
      </c>
      <c r="O49" s="25">
        <v>361</v>
      </c>
      <c r="P49" s="25">
        <v>324</v>
      </c>
      <c r="Q49" s="25">
        <v>37</v>
      </c>
      <c r="R49" s="25">
        <v>12</v>
      </c>
      <c r="S49" s="25">
        <v>31</v>
      </c>
      <c r="T49" s="25">
        <v>18</v>
      </c>
      <c r="U49" s="25">
        <v>4</v>
      </c>
      <c r="V49" s="242" t="s">
        <v>412</v>
      </c>
    </row>
    <row r="50" spans="2:22" ht="12.75" customHeight="1">
      <c r="B50" s="110" t="s">
        <v>120</v>
      </c>
      <c r="C50" s="108">
        <v>326</v>
      </c>
      <c r="D50" s="25">
        <v>26</v>
      </c>
      <c r="E50" s="25">
        <v>20</v>
      </c>
      <c r="F50" s="25">
        <v>6</v>
      </c>
      <c r="G50" s="25">
        <v>7</v>
      </c>
      <c r="H50" s="25">
        <v>1</v>
      </c>
      <c r="I50" s="25">
        <v>5</v>
      </c>
      <c r="J50" s="25">
        <v>287</v>
      </c>
      <c r="K50" s="242" t="s">
        <v>412</v>
      </c>
      <c r="L50" s="242"/>
      <c r="M50" s="90" t="s">
        <v>464</v>
      </c>
      <c r="N50" s="108">
        <v>357</v>
      </c>
      <c r="O50" s="25">
        <v>336</v>
      </c>
      <c r="P50" s="25">
        <v>300</v>
      </c>
      <c r="Q50" s="25">
        <v>36</v>
      </c>
      <c r="R50" s="25">
        <v>5</v>
      </c>
      <c r="S50" s="25">
        <v>4</v>
      </c>
      <c r="T50" s="25">
        <v>12</v>
      </c>
      <c r="U50" s="242" t="s">
        <v>412</v>
      </c>
      <c r="V50" s="242" t="s">
        <v>412</v>
      </c>
    </row>
    <row r="51" spans="2:22" s="62" customFormat="1" ht="12.75" customHeight="1">
      <c r="B51" s="120" t="s">
        <v>219</v>
      </c>
      <c r="C51" s="118">
        <v>2314</v>
      </c>
      <c r="D51" s="119">
        <v>2087</v>
      </c>
      <c r="E51" s="119">
        <v>1473</v>
      </c>
      <c r="F51" s="119">
        <v>614</v>
      </c>
      <c r="G51" s="119">
        <v>99</v>
      </c>
      <c r="H51" s="119">
        <v>5</v>
      </c>
      <c r="I51" s="119">
        <v>13</v>
      </c>
      <c r="J51" s="119">
        <v>81</v>
      </c>
      <c r="K51" s="119">
        <v>29</v>
      </c>
      <c r="L51" s="119"/>
      <c r="M51" s="110" t="s">
        <v>465</v>
      </c>
      <c r="N51" s="108">
        <v>242</v>
      </c>
      <c r="O51" s="25">
        <v>230</v>
      </c>
      <c r="P51" s="25">
        <v>200</v>
      </c>
      <c r="Q51" s="25">
        <v>30</v>
      </c>
      <c r="R51" s="25">
        <v>7</v>
      </c>
      <c r="S51" s="25">
        <v>2</v>
      </c>
      <c r="T51" s="25">
        <v>2</v>
      </c>
      <c r="U51" s="25">
        <v>1</v>
      </c>
      <c r="V51" s="242" t="s">
        <v>412</v>
      </c>
    </row>
    <row r="52" spans="2:22" ht="12.75" customHeight="1">
      <c r="B52" s="110" t="s">
        <v>122</v>
      </c>
      <c r="C52" s="108">
        <v>9</v>
      </c>
      <c r="D52" s="25">
        <v>5</v>
      </c>
      <c r="E52" s="25">
        <v>4</v>
      </c>
      <c r="F52" s="25">
        <v>1</v>
      </c>
      <c r="G52" s="25">
        <v>4</v>
      </c>
      <c r="H52" s="25" t="s">
        <v>396</v>
      </c>
      <c r="I52" s="25" t="s">
        <v>396</v>
      </c>
      <c r="J52" s="25" t="s">
        <v>396</v>
      </c>
      <c r="K52" s="229" t="s">
        <v>412</v>
      </c>
      <c r="L52" s="229"/>
      <c r="M52" s="90" t="s">
        <v>466</v>
      </c>
      <c r="N52" s="108">
        <v>1169</v>
      </c>
      <c r="O52" s="25">
        <v>802</v>
      </c>
      <c r="P52" s="25">
        <v>688</v>
      </c>
      <c r="Q52" s="25">
        <v>114</v>
      </c>
      <c r="R52" s="25">
        <v>85</v>
      </c>
      <c r="S52" s="25">
        <v>59</v>
      </c>
      <c r="T52" s="25">
        <v>208</v>
      </c>
      <c r="U52" s="25">
        <v>14</v>
      </c>
      <c r="V52" s="25">
        <v>1</v>
      </c>
    </row>
    <row r="53" spans="2:22" ht="12.75" customHeight="1">
      <c r="B53" s="110" t="s">
        <v>123</v>
      </c>
      <c r="C53" s="108">
        <v>331</v>
      </c>
      <c r="D53" s="25">
        <v>234</v>
      </c>
      <c r="E53" s="25">
        <v>200</v>
      </c>
      <c r="F53" s="25">
        <v>34</v>
      </c>
      <c r="G53" s="25">
        <v>56</v>
      </c>
      <c r="H53" s="25">
        <v>2</v>
      </c>
      <c r="I53" s="25">
        <v>1</v>
      </c>
      <c r="J53" s="25">
        <v>38</v>
      </c>
      <c r="K53" s="242" t="s">
        <v>412</v>
      </c>
      <c r="L53" s="242"/>
      <c r="M53" s="110" t="s">
        <v>507</v>
      </c>
      <c r="N53" s="108">
        <v>638</v>
      </c>
      <c r="O53" s="25">
        <v>638</v>
      </c>
      <c r="P53" s="25">
        <v>574</v>
      </c>
      <c r="Q53" s="25">
        <v>64</v>
      </c>
      <c r="R53" s="242" t="s">
        <v>412</v>
      </c>
      <c r="S53" s="242" t="s">
        <v>412</v>
      </c>
      <c r="T53" s="242" t="s">
        <v>412</v>
      </c>
      <c r="U53" s="242" t="s">
        <v>412</v>
      </c>
      <c r="V53" s="242" t="s">
        <v>412</v>
      </c>
    </row>
    <row r="54" spans="2:22" ht="12.75" customHeight="1">
      <c r="B54" s="110" t="s">
        <v>124</v>
      </c>
      <c r="C54" s="108">
        <v>1974</v>
      </c>
      <c r="D54" s="25">
        <v>1848</v>
      </c>
      <c r="E54" s="25">
        <v>1269</v>
      </c>
      <c r="F54" s="25">
        <v>579</v>
      </c>
      <c r="G54" s="25">
        <v>39</v>
      </c>
      <c r="H54" s="25">
        <v>3</v>
      </c>
      <c r="I54" s="25">
        <v>12</v>
      </c>
      <c r="J54" s="25">
        <v>43</v>
      </c>
      <c r="K54" s="229">
        <v>29</v>
      </c>
      <c r="L54" s="229"/>
      <c r="M54" s="120" t="s">
        <v>467</v>
      </c>
      <c r="N54" s="118">
        <v>19</v>
      </c>
      <c r="O54" s="119">
        <v>16</v>
      </c>
      <c r="P54" s="119">
        <v>16</v>
      </c>
      <c r="Q54" s="242" t="s">
        <v>412</v>
      </c>
      <c r="R54" s="242" t="s">
        <v>412</v>
      </c>
      <c r="S54" s="242" t="s">
        <v>412</v>
      </c>
      <c r="T54" s="119">
        <v>3</v>
      </c>
      <c r="U54" s="242" t="s">
        <v>412</v>
      </c>
      <c r="V54" s="242" t="s">
        <v>412</v>
      </c>
    </row>
    <row r="55" spans="2:22" s="62" customFormat="1" ht="12.75" customHeight="1">
      <c r="B55" s="120" t="s">
        <v>55</v>
      </c>
      <c r="C55" s="118">
        <v>6053</v>
      </c>
      <c r="D55" s="119">
        <v>4796</v>
      </c>
      <c r="E55" s="119">
        <v>3679</v>
      </c>
      <c r="F55" s="119">
        <v>1117</v>
      </c>
      <c r="G55" s="119">
        <v>164</v>
      </c>
      <c r="H55" s="119">
        <v>145</v>
      </c>
      <c r="I55" s="119">
        <v>441</v>
      </c>
      <c r="J55" s="119">
        <v>496</v>
      </c>
      <c r="K55" s="119">
        <v>11</v>
      </c>
      <c r="L55" s="119"/>
      <c r="M55" s="120"/>
      <c r="N55" s="118"/>
      <c r="O55" s="119"/>
      <c r="P55" s="119"/>
      <c r="Q55" s="119"/>
      <c r="R55" s="119"/>
      <c r="S55" s="119"/>
      <c r="T55" s="119"/>
      <c r="U55" s="119"/>
      <c r="V55" s="119"/>
    </row>
    <row r="56" spans="2:22" ht="12.75" customHeight="1">
      <c r="B56" s="110" t="s">
        <v>221</v>
      </c>
      <c r="C56" s="108">
        <v>30</v>
      </c>
      <c r="D56" s="25">
        <v>30</v>
      </c>
      <c r="E56" s="25">
        <v>20</v>
      </c>
      <c r="F56" s="25">
        <v>10</v>
      </c>
      <c r="G56" s="25" t="s">
        <v>396</v>
      </c>
      <c r="H56" s="25" t="s">
        <v>396</v>
      </c>
      <c r="I56" s="25" t="s">
        <v>396</v>
      </c>
      <c r="J56" s="25" t="s">
        <v>396</v>
      </c>
      <c r="K56" s="229" t="s">
        <v>412</v>
      </c>
      <c r="L56" s="229"/>
      <c r="M56" s="120" t="s">
        <v>469</v>
      </c>
      <c r="N56" s="118">
        <v>8162</v>
      </c>
      <c r="O56" s="119">
        <v>6419</v>
      </c>
      <c r="P56" s="119">
        <v>4646</v>
      </c>
      <c r="Q56" s="119">
        <v>1773</v>
      </c>
      <c r="R56" s="119">
        <v>258</v>
      </c>
      <c r="S56" s="119">
        <v>128</v>
      </c>
      <c r="T56" s="119">
        <v>476</v>
      </c>
      <c r="U56" s="119">
        <v>867</v>
      </c>
      <c r="V56" s="119">
        <v>14</v>
      </c>
    </row>
    <row r="57" spans="2:22" ht="12.75" customHeight="1">
      <c r="B57" s="110" t="s">
        <v>125</v>
      </c>
      <c r="C57" s="108">
        <v>162</v>
      </c>
      <c r="D57" s="25">
        <v>148</v>
      </c>
      <c r="E57" s="25">
        <v>110</v>
      </c>
      <c r="F57" s="25">
        <v>38</v>
      </c>
      <c r="G57" s="25">
        <v>7</v>
      </c>
      <c r="H57" s="25">
        <v>1</v>
      </c>
      <c r="I57" s="25">
        <v>2</v>
      </c>
      <c r="J57" s="25">
        <v>4</v>
      </c>
      <c r="K57" s="229" t="s">
        <v>412</v>
      </c>
      <c r="L57" s="229"/>
      <c r="M57" s="120" t="s">
        <v>54</v>
      </c>
      <c r="N57" s="118">
        <v>478</v>
      </c>
      <c r="O57" s="119">
        <v>38</v>
      </c>
      <c r="P57" s="119">
        <v>19</v>
      </c>
      <c r="Q57" s="119">
        <v>19</v>
      </c>
      <c r="R57" s="119">
        <v>5</v>
      </c>
      <c r="S57" s="119">
        <v>1</v>
      </c>
      <c r="T57" s="119">
        <v>34</v>
      </c>
      <c r="U57" s="119">
        <v>400</v>
      </c>
      <c r="V57" s="119">
        <v>0</v>
      </c>
    </row>
    <row r="58" spans="2:22" ht="12.75" customHeight="1">
      <c r="B58" s="110" t="s">
        <v>126</v>
      </c>
      <c r="C58" s="108">
        <v>2342</v>
      </c>
      <c r="D58" s="25">
        <v>1556</v>
      </c>
      <c r="E58" s="25">
        <v>1162</v>
      </c>
      <c r="F58" s="25">
        <v>394</v>
      </c>
      <c r="G58" s="25">
        <v>108</v>
      </c>
      <c r="H58" s="25">
        <v>98</v>
      </c>
      <c r="I58" s="25">
        <v>223</v>
      </c>
      <c r="J58" s="25">
        <v>357</v>
      </c>
      <c r="K58" s="229" t="s">
        <v>412</v>
      </c>
      <c r="L58" s="229"/>
      <c r="M58" s="110" t="s">
        <v>118</v>
      </c>
      <c r="N58" s="108">
        <v>167</v>
      </c>
      <c r="O58" s="25">
        <v>5</v>
      </c>
      <c r="P58" s="25">
        <v>4</v>
      </c>
      <c r="Q58" s="25">
        <v>1</v>
      </c>
      <c r="R58" s="242" t="s">
        <v>412</v>
      </c>
      <c r="S58" s="242" t="s">
        <v>412</v>
      </c>
      <c r="T58" s="25">
        <v>27</v>
      </c>
      <c r="U58" s="25">
        <v>135</v>
      </c>
      <c r="V58" s="242" t="s">
        <v>412</v>
      </c>
    </row>
    <row r="59" spans="2:22" ht="12.75" customHeight="1">
      <c r="B59" s="110" t="s">
        <v>127</v>
      </c>
      <c r="C59" s="108">
        <v>253</v>
      </c>
      <c r="D59" s="25">
        <v>236</v>
      </c>
      <c r="E59" s="25">
        <v>200</v>
      </c>
      <c r="F59" s="25">
        <v>36</v>
      </c>
      <c r="G59" s="25">
        <v>2</v>
      </c>
      <c r="H59" s="25">
        <v>1</v>
      </c>
      <c r="I59" s="25">
        <v>11</v>
      </c>
      <c r="J59" s="25">
        <v>3</v>
      </c>
      <c r="K59" s="229" t="s">
        <v>412</v>
      </c>
      <c r="L59" s="229"/>
      <c r="M59" s="110" t="s">
        <v>119</v>
      </c>
      <c r="N59" s="108">
        <v>10</v>
      </c>
      <c r="O59" s="25">
        <v>6</v>
      </c>
      <c r="P59" s="25">
        <v>4</v>
      </c>
      <c r="Q59" s="25">
        <v>2</v>
      </c>
      <c r="R59" s="242" t="s">
        <v>412</v>
      </c>
      <c r="S59" s="242" t="s">
        <v>412</v>
      </c>
      <c r="T59" s="242" t="s">
        <v>412</v>
      </c>
      <c r="U59" s="25">
        <v>4</v>
      </c>
      <c r="V59" s="242" t="s">
        <v>412</v>
      </c>
    </row>
    <row r="60" spans="2:22" ht="12.75" customHeight="1">
      <c r="B60" s="110" t="s">
        <v>128</v>
      </c>
      <c r="C60" s="108">
        <v>38</v>
      </c>
      <c r="D60" s="25">
        <v>20</v>
      </c>
      <c r="E60" s="25">
        <v>18</v>
      </c>
      <c r="F60" s="25">
        <v>2</v>
      </c>
      <c r="G60" s="25">
        <v>7</v>
      </c>
      <c r="H60" s="25">
        <v>1</v>
      </c>
      <c r="I60" s="25">
        <v>5</v>
      </c>
      <c r="J60" s="25">
        <v>5</v>
      </c>
      <c r="K60" s="229" t="s">
        <v>412</v>
      </c>
      <c r="L60" s="229"/>
      <c r="M60" s="110" t="s">
        <v>416</v>
      </c>
      <c r="N60" s="108">
        <v>301</v>
      </c>
      <c r="O60" s="25">
        <v>27</v>
      </c>
      <c r="P60" s="25">
        <v>11</v>
      </c>
      <c r="Q60" s="25">
        <v>16</v>
      </c>
      <c r="R60" s="25">
        <v>5</v>
      </c>
      <c r="S60" s="25">
        <v>1</v>
      </c>
      <c r="T60" s="25">
        <v>7</v>
      </c>
      <c r="U60" s="25">
        <v>261</v>
      </c>
      <c r="V60" s="242" t="s">
        <v>412</v>
      </c>
    </row>
    <row r="61" spans="2:22" ht="12.75" customHeight="1">
      <c r="B61" s="110" t="s">
        <v>129</v>
      </c>
      <c r="C61" s="108">
        <v>2998</v>
      </c>
      <c r="D61" s="25">
        <v>2576</v>
      </c>
      <c r="E61" s="25">
        <v>2056</v>
      </c>
      <c r="F61" s="25">
        <v>520</v>
      </c>
      <c r="G61" s="25">
        <v>40</v>
      </c>
      <c r="H61" s="25">
        <v>44</v>
      </c>
      <c r="I61" s="25">
        <v>200</v>
      </c>
      <c r="J61" s="25">
        <v>127</v>
      </c>
      <c r="K61" s="229">
        <v>11</v>
      </c>
      <c r="L61" s="229"/>
      <c r="M61" s="120" t="s">
        <v>121</v>
      </c>
      <c r="N61" s="118">
        <v>1834</v>
      </c>
      <c r="O61" s="119">
        <v>1643</v>
      </c>
      <c r="P61" s="119">
        <v>1168</v>
      </c>
      <c r="Q61" s="119">
        <v>475</v>
      </c>
      <c r="R61" s="119">
        <v>91</v>
      </c>
      <c r="S61" s="119">
        <v>7</v>
      </c>
      <c r="T61" s="119">
        <v>16</v>
      </c>
      <c r="U61" s="119">
        <v>67</v>
      </c>
      <c r="V61" s="119">
        <v>10</v>
      </c>
    </row>
    <row r="62" spans="2:22" ht="12.75" customHeight="1">
      <c r="B62" s="110" t="s">
        <v>130</v>
      </c>
      <c r="C62" s="108">
        <v>230</v>
      </c>
      <c r="D62" s="25">
        <v>230</v>
      </c>
      <c r="E62" s="25">
        <v>113</v>
      </c>
      <c r="F62" s="25">
        <v>117</v>
      </c>
      <c r="G62" s="25" t="s">
        <v>396</v>
      </c>
      <c r="H62" s="25" t="s">
        <v>396</v>
      </c>
      <c r="I62" s="25" t="s">
        <v>396</v>
      </c>
      <c r="J62" s="25" t="s">
        <v>396</v>
      </c>
      <c r="K62" s="229" t="s">
        <v>412</v>
      </c>
      <c r="L62" s="229"/>
      <c r="M62" s="110" t="s">
        <v>122</v>
      </c>
      <c r="N62" s="108">
        <v>5</v>
      </c>
      <c r="O62" s="25">
        <v>2</v>
      </c>
      <c r="P62" s="25">
        <v>2</v>
      </c>
      <c r="Q62" s="242" t="s">
        <v>412</v>
      </c>
      <c r="R62" s="25">
        <v>3</v>
      </c>
      <c r="S62" s="242" t="s">
        <v>412</v>
      </c>
      <c r="T62" s="242" t="s">
        <v>412</v>
      </c>
      <c r="U62" s="242" t="s">
        <v>412</v>
      </c>
      <c r="V62" s="242" t="s">
        <v>412</v>
      </c>
    </row>
    <row r="63" spans="2:22" s="62" customFormat="1" ht="12.75" customHeight="1">
      <c r="B63" s="120" t="s">
        <v>56</v>
      </c>
      <c r="C63" s="118">
        <v>2</v>
      </c>
      <c r="D63" s="119">
        <v>1</v>
      </c>
      <c r="E63" s="119" t="s">
        <v>396</v>
      </c>
      <c r="F63" s="119">
        <v>1</v>
      </c>
      <c r="G63" s="119" t="s">
        <v>396</v>
      </c>
      <c r="H63" s="119">
        <v>1</v>
      </c>
      <c r="I63" s="119" t="s">
        <v>396</v>
      </c>
      <c r="J63" s="119" t="s">
        <v>396</v>
      </c>
      <c r="K63" s="243" t="s">
        <v>412</v>
      </c>
      <c r="L63" s="243"/>
      <c r="M63" s="110" t="s">
        <v>123</v>
      </c>
      <c r="N63" s="108">
        <v>218</v>
      </c>
      <c r="O63" s="25">
        <v>129</v>
      </c>
      <c r="P63" s="25">
        <v>114</v>
      </c>
      <c r="Q63" s="25">
        <v>15</v>
      </c>
      <c r="R63" s="25">
        <v>57</v>
      </c>
      <c r="S63" s="25">
        <v>4</v>
      </c>
      <c r="T63" s="242" t="s">
        <v>412</v>
      </c>
      <c r="U63" s="25">
        <v>28</v>
      </c>
      <c r="V63" s="242" t="s">
        <v>412</v>
      </c>
    </row>
    <row r="64" spans="2:22" ht="12.75" customHeight="1">
      <c r="B64" s="85"/>
      <c r="C64" s="115"/>
      <c r="D64" s="85"/>
      <c r="E64" s="85"/>
      <c r="F64" s="85"/>
      <c r="G64" s="85"/>
      <c r="H64" s="85"/>
      <c r="I64" s="116"/>
      <c r="J64" s="116"/>
      <c r="K64" s="116"/>
      <c r="L64" s="174"/>
      <c r="M64" s="110" t="s">
        <v>421</v>
      </c>
      <c r="N64" s="108">
        <v>1611</v>
      </c>
      <c r="O64" s="25">
        <v>1512</v>
      </c>
      <c r="P64" s="25">
        <v>1052</v>
      </c>
      <c r="Q64" s="25">
        <v>460</v>
      </c>
      <c r="R64" s="25">
        <v>31</v>
      </c>
      <c r="S64" s="25">
        <v>3</v>
      </c>
      <c r="T64" s="25">
        <v>16</v>
      </c>
      <c r="U64" s="25">
        <v>39</v>
      </c>
      <c r="V64" s="229">
        <v>10</v>
      </c>
    </row>
    <row r="65" spans="13:22" ht="13.5">
      <c r="M65" s="120" t="s">
        <v>55</v>
      </c>
      <c r="N65" s="118">
        <v>5837</v>
      </c>
      <c r="O65" s="119">
        <v>4725</v>
      </c>
      <c r="P65" s="119">
        <v>3448</v>
      </c>
      <c r="Q65" s="119">
        <v>1277</v>
      </c>
      <c r="R65" s="119">
        <v>162</v>
      </c>
      <c r="S65" s="119">
        <v>120</v>
      </c>
      <c r="T65" s="119">
        <v>426</v>
      </c>
      <c r="U65" s="119">
        <v>400</v>
      </c>
      <c r="V65" s="119">
        <v>4</v>
      </c>
    </row>
    <row r="66" spans="13:22" ht="13.5">
      <c r="M66" s="110" t="s">
        <v>506</v>
      </c>
      <c r="N66" s="108">
        <v>22</v>
      </c>
      <c r="O66" s="25">
        <v>22</v>
      </c>
      <c r="P66" s="25">
        <v>13</v>
      </c>
      <c r="Q66" s="25">
        <v>9</v>
      </c>
      <c r="R66" s="242" t="s">
        <v>412</v>
      </c>
      <c r="S66" s="242" t="s">
        <v>412</v>
      </c>
      <c r="T66" s="242" t="s">
        <v>412</v>
      </c>
      <c r="U66" s="242" t="s">
        <v>412</v>
      </c>
      <c r="V66" s="242" t="s">
        <v>412</v>
      </c>
    </row>
    <row r="67" spans="13:22" ht="13.5">
      <c r="M67" s="110" t="s">
        <v>417</v>
      </c>
      <c r="N67" s="108">
        <v>31</v>
      </c>
      <c r="O67" s="25">
        <v>30</v>
      </c>
      <c r="P67" s="25">
        <v>24</v>
      </c>
      <c r="Q67" s="25">
        <v>6</v>
      </c>
      <c r="R67" s="242" t="s">
        <v>412</v>
      </c>
      <c r="S67" s="242" t="s">
        <v>412</v>
      </c>
      <c r="T67" s="242" t="s">
        <v>412</v>
      </c>
      <c r="U67" s="25">
        <v>1</v>
      </c>
      <c r="V67" s="242" t="s">
        <v>412</v>
      </c>
    </row>
    <row r="68" spans="13:22" ht="13.5">
      <c r="M68" s="110" t="s">
        <v>418</v>
      </c>
      <c r="N68" s="108">
        <v>86</v>
      </c>
      <c r="O68" s="25">
        <v>81</v>
      </c>
      <c r="P68" s="25">
        <v>59</v>
      </c>
      <c r="Q68" s="25">
        <v>22</v>
      </c>
      <c r="R68" s="25">
        <v>3</v>
      </c>
      <c r="S68" s="25">
        <v>1</v>
      </c>
      <c r="T68" s="242" t="s">
        <v>412</v>
      </c>
      <c r="U68" s="25">
        <v>1</v>
      </c>
      <c r="V68" s="242" t="s">
        <v>412</v>
      </c>
    </row>
    <row r="69" spans="13:22" ht="13.5">
      <c r="M69" s="110" t="s">
        <v>419</v>
      </c>
      <c r="N69" s="108">
        <v>1709</v>
      </c>
      <c r="O69" s="25">
        <v>1293</v>
      </c>
      <c r="P69" s="25">
        <v>916</v>
      </c>
      <c r="Q69" s="25">
        <v>377</v>
      </c>
      <c r="R69" s="25">
        <v>94</v>
      </c>
      <c r="S69" s="25">
        <v>32</v>
      </c>
      <c r="T69" s="25">
        <v>98</v>
      </c>
      <c r="U69" s="25">
        <v>192</v>
      </c>
      <c r="V69" s="242" t="s">
        <v>412</v>
      </c>
    </row>
    <row r="70" spans="13:22" ht="13.5">
      <c r="M70" s="110" t="s">
        <v>420</v>
      </c>
      <c r="N70" s="108">
        <v>226</v>
      </c>
      <c r="O70" s="25">
        <v>216</v>
      </c>
      <c r="P70" s="25">
        <v>178</v>
      </c>
      <c r="Q70" s="25">
        <v>38</v>
      </c>
      <c r="R70" s="25">
        <v>1</v>
      </c>
      <c r="S70" s="25">
        <v>2</v>
      </c>
      <c r="T70" s="25">
        <v>5</v>
      </c>
      <c r="U70" s="25">
        <v>2</v>
      </c>
      <c r="V70" s="242" t="s">
        <v>412</v>
      </c>
    </row>
    <row r="71" spans="13:22" ht="13.5">
      <c r="M71" s="110" t="s">
        <v>461</v>
      </c>
      <c r="N71" s="108">
        <v>52</v>
      </c>
      <c r="O71" s="25">
        <v>21</v>
      </c>
      <c r="P71" s="25">
        <v>17</v>
      </c>
      <c r="Q71" s="25">
        <v>4</v>
      </c>
      <c r="R71" s="25">
        <v>12</v>
      </c>
      <c r="S71" s="25">
        <v>1</v>
      </c>
      <c r="T71" s="25">
        <v>10</v>
      </c>
      <c r="U71" s="25">
        <v>8</v>
      </c>
      <c r="V71" s="242" t="s">
        <v>412</v>
      </c>
    </row>
    <row r="72" spans="13:22" ht="13.5">
      <c r="M72" s="110" t="s">
        <v>462</v>
      </c>
      <c r="N72" s="108">
        <v>576</v>
      </c>
      <c r="O72" s="25">
        <v>334</v>
      </c>
      <c r="P72" s="25">
        <v>220</v>
      </c>
      <c r="Q72" s="25">
        <v>114</v>
      </c>
      <c r="R72" s="25">
        <v>14</v>
      </c>
      <c r="S72" s="25">
        <v>44</v>
      </c>
      <c r="T72" s="25">
        <v>102</v>
      </c>
      <c r="U72" s="25">
        <v>82</v>
      </c>
      <c r="V72" s="242" t="s">
        <v>412</v>
      </c>
    </row>
    <row r="73" spans="13:22" ht="13.5">
      <c r="M73" s="90" t="s">
        <v>463</v>
      </c>
      <c r="N73" s="108">
        <v>1463</v>
      </c>
      <c r="O73" s="25">
        <v>1418</v>
      </c>
      <c r="P73" s="25">
        <v>1103</v>
      </c>
      <c r="Q73" s="25">
        <v>315</v>
      </c>
      <c r="R73" s="25">
        <v>7</v>
      </c>
      <c r="S73" s="25">
        <v>6</v>
      </c>
      <c r="T73" s="25">
        <v>10</v>
      </c>
      <c r="U73" s="25">
        <v>22</v>
      </c>
      <c r="V73" s="242" t="s">
        <v>412</v>
      </c>
    </row>
    <row r="74" spans="13:22" ht="13.5">
      <c r="M74" s="90" t="s">
        <v>464</v>
      </c>
      <c r="N74" s="108">
        <v>403</v>
      </c>
      <c r="O74" s="25">
        <v>348</v>
      </c>
      <c r="P74" s="25">
        <v>284</v>
      </c>
      <c r="Q74" s="25">
        <v>64</v>
      </c>
      <c r="R74" s="242" t="s">
        <v>412</v>
      </c>
      <c r="S74" s="25">
        <v>5</v>
      </c>
      <c r="T74" s="25">
        <v>48</v>
      </c>
      <c r="U74" s="25">
        <v>2</v>
      </c>
      <c r="V74" s="242" t="s">
        <v>412</v>
      </c>
    </row>
    <row r="75" spans="13:22" ht="13.5">
      <c r="M75" s="110" t="s">
        <v>465</v>
      </c>
      <c r="N75" s="108">
        <v>101</v>
      </c>
      <c r="O75" s="25">
        <v>95</v>
      </c>
      <c r="P75" s="25">
        <v>60</v>
      </c>
      <c r="Q75" s="25">
        <v>35</v>
      </c>
      <c r="R75" s="242" t="s">
        <v>412</v>
      </c>
      <c r="S75" s="25">
        <v>2</v>
      </c>
      <c r="T75" s="25">
        <v>1</v>
      </c>
      <c r="U75" s="25">
        <v>3</v>
      </c>
      <c r="V75" s="242" t="s">
        <v>412</v>
      </c>
    </row>
    <row r="76" spans="13:22" ht="13.5">
      <c r="M76" s="90" t="s">
        <v>466</v>
      </c>
      <c r="N76" s="108">
        <v>967</v>
      </c>
      <c r="O76" s="25">
        <v>666</v>
      </c>
      <c r="P76" s="25">
        <v>458</v>
      </c>
      <c r="Q76" s="25">
        <v>208</v>
      </c>
      <c r="R76" s="25">
        <v>31</v>
      </c>
      <c r="S76" s="25">
        <v>27</v>
      </c>
      <c r="T76" s="25">
        <v>152</v>
      </c>
      <c r="U76" s="25">
        <v>87</v>
      </c>
      <c r="V76" s="25">
        <v>4</v>
      </c>
    </row>
    <row r="77" spans="13:22" ht="13.5">
      <c r="M77" s="110" t="s">
        <v>507</v>
      </c>
      <c r="N77" s="108">
        <v>201</v>
      </c>
      <c r="O77" s="25">
        <v>201</v>
      </c>
      <c r="P77" s="25">
        <v>116</v>
      </c>
      <c r="Q77" s="25">
        <v>85</v>
      </c>
      <c r="R77" s="242" t="s">
        <v>412</v>
      </c>
      <c r="S77" s="242" t="s">
        <v>412</v>
      </c>
      <c r="T77" s="242" t="s">
        <v>412</v>
      </c>
      <c r="U77" s="242" t="s">
        <v>412</v>
      </c>
      <c r="V77" s="242" t="s">
        <v>412</v>
      </c>
    </row>
    <row r="78" spans="13:22" ht="13.5">
      <c r="M78" s="120" t="s">
        <v>467</v>
      </c>
      <c r="N78" s="118">
        <v>13</v>
      </c>
      <c r="O78" s="119">
        <v>13</v>
      </c>
      <c r="P78" s="119">
        <v>11</v>
      </c>
      <c r="Q78" s="119">
        <v>2</v>
      </c>
      <c r="R78" s="242" t="s">
        <v>412</v>
      </c>
      <c r="S78" s="242" t="s">
        <v>412</v>
      </c>
      <c r="T78" s="242" t="s">
        <v>412</v>
      </c>
      <c r="U78" s="242" t="s">
        <v>412</v>
      </c>
      <c r="V78" s="242" t="s">
        <v>412</v>
      </c>
    </row>
  </sheetData>
  <sheetProtection sheet="1" objects="1" scenarios="1"/>
  <mergeCells count="16">
    <mergeCell ref="D4:F4"/>
    <mergeCell ref="B4:B5"/>
    <mergeCell ref="C4:C5"/>
    <mergeCell ref="G4:G5"/>
    <mergeCell ref="H4:H5"/>
    <mergeCell ref="I4:I5"/>
    <mergeCell ref="J4:J5"/>
    <mergeCell ref="K4:K5"/>
    <mergeCell ref="M4:M5"/>
    <mergeCell ref="N4:N5"/>
    <mergeCell ref="O4:Q4"/>
    <mergeCell ref="R4:R5"/>
    <mergeCell ref="S4:S5"/>
    <mergeCell ref="T4:T5"/>
    <mergeCell ref="U4:U5"/>
    <mergeCell ref="V4:V5"/>
  </mergeCells>
  <printOptions/>
  <pageMargins left="0.5905511811023623" right="0.5905511811023623" top="0.5905511811023623" bottom="0.3937007874015748" header="0.3937007874015748" footer="0.5118110236220472"/>
  <pageSetup horizontalDpi="600" verticalDpi="600" orientation="portrait" paperSize="9" scale="80" r:id="rId1"/>
  <colBreaks count="1" manualBreakCount="1">
    <brk id="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59"/>
  <sheetViews>
    <sheetView zoomScaleSheetLayoutView="75" workbookViewId="0" topLeftCell="A1">
      <selection activeCell="E29" sqref="E29"/>
    </sheetView>
  </sheetViews>
  <sheetFormatPr defaultColWidth="9.00390625" defaultRowHeight="12.75"/>
  <cols>
    <col min="1" max="1" width="9.75390625" style="123" customWidth="1"/>
    <col min="2" max="2" width="10.25390625" style="123" customWidth="1"/>
    <col min="3" max="9" width="11.625" style="123" customWidth="1"/>
    <col min="10" max="15" width="10.25390625" style="123" customWidth="1"/>
    <col min="16" max="19" width="9.25390625" style="123" customWidth="1"/>
    <col min="20" max="16384" width="9.125" style="123" customWidth="1"/>
  </cols>
  <sheetData>
    <row r="1" spans="1:13" ht="18" customHeight="1">
      <c r="A1" s="121" t="s">
        <v>403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4" ht="18" customHeight="1">
      <c r="A2" s="124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N2" s="114" t="s">
        <v>57</v>
      </c>
    </row>
    <row r="3" spans="1:14" ht="13.5">
      <c r="A3" s="270" t="s">
        <v>58</v>
      </c>
      <c r="B3" s="265"/>
      <c r="C3" s="280" t="s">
        <v>24</v>
      </c>
      <c r="D3" s="277" t="s">
        <v>59</v>
      </c>
      <c r="E3" s="278"/>
      <c r="F3" s="278"/>
      <c r="G3" s="278"/>
      <c r="H3" s="278"/>
      <c r="I3" s="278"/>
      <c r="J3" s="279"/>
      <c r="K3" s="277" t="s">
        <v>132</v>
      </c>
      <c r="L3" s="278"/>
      <c r="M3" s="278"/>
      <c r="N3" s="278"/>
    </row>
    <row r="4" spans="1:14" ht="13.5" customHeight="1">
      <c r="A4" s="271"/>
      <c r="B4" s="266"/>
      <c r="C4" s="280"/>
      <c r="D4" s="282" t="s">
        <v>24</v>
      </c>
      <c r="E4" s="282" t="s">
        <v>60</v>
      </c>
      <c r="F4" s="282"/>
      <c r="G4" s="282"/>
      <c r="H4" s="282"/>
      <c r="I4" s="282"/>
      <c r="J4" s="283" t="s">
        <v>222</v>
      </c>
      <c r="K4" s="280" t="s">
        <v>51</v>
      </c>
      <c r="L4" s="280" t="s">
        <v>61</v>
      </c>
      <c r="M4" s="280" t="s">
        <v>62</v>
      </c>
      <c r="N4" s="277" t="s">
        <v>63</v>
      </c>
    </row>
    <row r="5" spans="1:14" ht="27" customHeight="1">
      <c r="A5" s="272"/>
      <c r="B5" s="267"/>
      <c r="C5" s="280"/>
      <c r="D5" s="280"/>
      <c r="E5" s="125" t="s">
        <v>51</v>
      </c>
      <c r="F5" s="125" t="s">
        <v>64</v>
      </c>
      <c r="G5" s="127" t="s">
        <v>223</v>
      </c>
      <c r="H5" s="127" t="s">
        <v>65</v>
      </c>
      <c r="I5" s="125" t="s">
        <v>66</v>
      </c>
      <c r="J5" s="284"/>
      <c r="K5" s="285"/>
      <c r="L5" s="285"/>
      <c r="M5" s="285"/>
      <c r="N5" s="286"/>
    </row>
    <row r="6" spans="1:14" ht="18" customHeight="1">
      <c r="A6" s="270"/>
      <c r="B6" s="265"/>
      <c r="C6" s="128"/>
      <c r="D6" s="129"/>
      <c r="E6" s="129"/>
      <c r="F6" s="129"/>
      <c r="G6" s="130"/>
      <c r="H6" s="130"/>
      <c r="I6" s="129"/>
      <c r="J6" s="129"/>
      <c r="K6" s="129"/>
      <c r="L6" s="129"/>
      <c r="M6" s="129"/>
      <c r="N6" s="129"/>
    </row>
    <row r="7" spans="1:14" s="141" customFormat="1" ht="18" customHeight="1" hidden="1">
      <c r="A7" s="273" t="s">
        <v>237</v>
      </c>
      <c r="B7" s="274"/>
      <c r="C7" s="118">
        <v>47717</v>
      </c>
      <c r="D7" s="119">
        <v>28102</v>
      </c>
      <c r="E7" s="119">
        <v>26690</v>
      </c>
      <c r="F7" s="119">
        <v>22189</v>
      </c>
      <c r="G7" s="119">
        <v>4144</v>
      </c>
      <c r="H7" s="119">
        <v>27</v>
      </c>
      <c r="I7" s="119">
        <v>330</v>
      </c>
      <c r="J7" s="119">
        <v>1412</v>
      </c>
      <c r="K7" s="119">
        <v>19577</v>
      </c>
      <c r="L7" s="119">
        <v>10313</v>
      </c>
      <c r="M7" s="119">
        <v>3248</v>
      </c>
      <c r="N7" s="119">
        <v>6016</v>
      </c>
    </row>
    <row r="8" spans="1:14" ht="18" customHeight="1" hidden="1">
      <c r="A8" s="275" t="s">
        <v>334</v>
      </c>
      <c r="B8" s="276"/>
      <c r="C8" s="108">
        <v>22499</v>
      </c>
      <c r="D8" s="25">
        <v>17595</v>
      </c>
      <c r="E8" s="25">
        <v>16518</v>
      </c>
      <c r="F8" s="25">
        <v>16201</v>
      </c>
      <c r="G8" s="25">
        <v>58</v>
      </c>
      <c r="H8" s="25">
        <v>17</v>
      </c>
      <c r="I8" s="25">
        <v>242</v>
      </c>
      <c r="J8" s="25">
        <v>1077</v>
      </c>
      <c r="K8" s="25">
        <v>4894</v>
      </c>
      <c r="L8" s="25">
        <v>76</v>
      </c>
      <c r="M8" s="25">
        <v>1663</v>
      </c>
      <c r="N8" s="25">
        <v>3155</v>
      </c>
    </row>
    <row r="9" spans="1:14" ht="18" customHeight="1" hidden="1">
      <c r="A9" s="275" t="s">
        <v>335</v>
      </c>
      <c r="B9" s="263"/>
      <c r="C9" s="108">
        <v>25218</v>
      </c>
      <c r="D9" s="25">
        <v>10507</v>
      </c>
      <c r="E9" s="25">
        <v>10172</v>
      </c>
      <c r="F9" s="25">
        <v>5988</v>
      </c>
      <c r="G9" s="25">
        <v>4086</v>
      </c>
      <c r="H9" s="25">
        <v>10</v>
      </c>
      <c r="I9" s="25">
        <v>88</v>
      </c>
      <c r="J9" s="25">
        <v>335</v>
      </c>
      <c r="K9" s="25">
        <v>14683</v>
      </c>
      <c r="L9" s="25">
        <v>10237</v>
      </c>
      <c r="M9" s="25">
        <v>1585</v>
      </c>
      <c r="N9" s="25">
        <v>2861</v>
      </c>
    </row>
    <row r="10" spans="1:14" ht="18" customHeight="1" hidden="1">
      <c r="A10" s="347"/>
      <c r="B10" s="348"/>
      <c r="C10" s="108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4" s="141" customFormat="1" ht="18" customHeight="1" hidden="1">
      <c r="A11" s="273" t="s">
        <v>67</v>
      </c>
      <c r="B11" s="349"/>
      <c r="C11" s="118">
        <v>43396</v>
      </c>
      <c r="D11" s="119">
        <v>25196</v>
      </c>
      <c r="E11" s="119">
        <v>23850</v>
      </c>
      <c r="F11" s="119">
        <v>19991</v>
      </c>
      <c r="G11" s="119">
        <v>3499</v>
      </c>
      <c r="H11" s="119">
        <v>27</v>
      </c>
      <c r="I11" s="119">
        <v>333</v>
      </c>
      <c r="J11" s="119">
        <v>1346</v>
      </c>
      <c r="K11" s="119">
        <v>18170</v>
      </c>
      <c r="L11" s="119">
        <v>9105</v>
      </c>
      <c r="M11" s="119">
        <v>2809</v>
      </c>
      <c r="N11" s="119">
        <v>6256</v>
      </c>
    </row>
    <row r="12" spans="1:14" ht="18" customHeight="1" hidden="1">
      <c r="A12" s="275" t="s">
        <v>334</v>
      </c>
      <c r="B12" s="276"/>
      <c r="C12" s="108">
        <v>20114</v>
      </c>
      <c r="D12" s="25">
        <v>15064</v>
      </c>
      <c r="E12" s="25">
        <v>14011</v>
      </c>
      <c r="F12" s="25">
        <v>13662</v>
      </c>
      <c r="G12" s="25">
        <v>92</v>
      </c>
      <c r="H12" s="25">
        <v>21</v>
      </c>
      <c r="I12" s="25">
        <v>236</v>
      </c>
      <c r="J12" s="25">
        <v>1053</v>
      </c>
      <c r="K12" s="25">
        <v>5043</v>
      </c>
      <c r="L12" s="25">
        <v>229</v>
      </c>
      <c r="M12" s="25">
        <v>1413</v>
      </c>
      <c r="N12" s="25">
        <v>3401</v>
      </c>
    </row>
    <row r="13" spans="1:14" ht="18" customHeight="1" hidden="1">
      <c r="A13" s="275" t="s">
        <v>335</v>
      </c>
      <c r="B13" s="263"/>
      <c r="C13" s="108">
        <v>23282</v>
      </c>
      <c r="D13" s="25">
        <v>10132</v>
      </c>
      <c r="E13" s="25">
        <v>9839</v>
      </c>
      <c r="F13" s="25">
        <v>6329</v>
      </c>
      <c r="G13" s="25">
        <v>3407</v>
      </c>
      <c r="H13" s="25">
        <v>6</v>
      </c>
      <c r="I13" s="25">
        <v>97</v>
      </c>
      <c r="J13" s="25">
        <v>293</v>
      </c>
      <c r="K13" s="25">
        <v>13127</v>
      </c>
      <c r="L13" s="25">
        <v>8876</v>
      </c>
      <c r="M13" s="25">
        <v>1396</v>
      </c>
      <c r="N13" s="25">
        <v>2855</v>
      </c>
    </row>
    <row r="14" spans="1:14" ht="18" customHeight="1" hidden="1">
      <c r="A14" s="347"/>
      <c r="B14" s="348"/>
      <c r="C14" s="108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14" s="141" customFormat="1" ht="18" customHeight="1">
      <c r="A15" s="273" t="s">
        <v>141</v>
      </c>
      <c r="B15" s="349"/>
      <c r="C15" s="118">
        <v>42149</v>
      </c>
      <c r="D15" s="119">
        <v>24935</v>
      </c>
      <c r="E15" s="119">
        <v>23605</v>
      </c>
      <c r="F15" s="119">
        <v>19728</v>
      </c>
      <c r="G15" s="119">
        <v>3566</v>
      </c>
      <c r="H15" s="119">
        <v>12</v>
      </c>
      <c r="I15" s="119">
        <v>299</v>
      </c>
      <c r="J15" s="119">
        <v>1330</v>
      </c>
      <c r="K15" s="119">
        <v>17191</v>
      </c>
      <c r="L15" s="119">
        <v>8401</v>
      </c>
      <c r="M15" s="119">
        <v>2127</v>
      </c>
      <c r="N15" s="119">
        <v>6663</v>
      </c>
    </row>
    <row r="16" spans="1:14" ht="18" customHeight="1">
      <c r="A16" s="275" t="s">
        <v>334</v>
      </c>
      <c r="B16" s="276"/>
      <c r="C16" s="108">
        <v>19631</v>
      </c>
      <c r="D16" s="25">
        <v>14774</v>
      </c>
      <c r="E16" s="25">
        <v>13781</v>
      </c>
      <c r="F16" s="25">
        <v>13503</v>
      </c>
      <c r="G16" s="25">
        <v>99</v>
      </c>
      <c r="H16" s="25">
        <v>11</v>
      </c>
      <c r="I16" s="25">
        <v>168</v>
      </c>
      <c r="J16" s="25">
        <v>993</v>
      </c>
      <c r="K16" s="25">
        <v>4851</v>
      </c>
      <c r="L16" s="25">
        <v>251</v>
      </c>
      <c r="M16" s="25">
        <v>1047</v>
      </c>
      <c r="N16" s="25">
        <v>3553</v>
      </c>
    </row>
    <row r="17" spans="1:14" ht="18" customHeight="1">
      <c r="A17" s="275" t="s">
        <v>335</v>
      </c>
      <c r="B17" s="263"/>
      <c r="C17" s="108">
        <v>22518</v>
      </c>
      <c r="D17" s="25">
        <v>10161</v>
      </c>
      <c r="E17" s="25">
        <v>9824</v>
      </c>
      <c r="F17" s="25">
        <v>6225</v>
      </c>
      <c r="G17" s="25">
        <v>3467</v>
      </c>
      <c r="H17" s="25">
        <v>1</v>
      </c>
      <c r="I17" s="25">
        <v>131</v>
      </c>
      <c r="J17" s="25">
        <v>337</v>
      </c>
      <c r="K17" s="25">
        <v>12340</v>
      </c>
      <c r="L17" s="25">
        <v>8150</v>
      </c>
      <c r="M17" s="25">
        <v>1080</v>
      </c>
      <c r="N17" s="25">
        <v>3110</v>
      </c>
    </row>
    <row r="18" spans="1:14" ht="18" customHeight="1">
      <c r="A18" s="347"/>
      <c r="B18" s="348"/>
      <c r="C18" s="108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1:14" s="141" customFormat="1" ht="18" customHeight="1">
      <c r="A19" s="273" t="s">
        <v>381</v>
      </c>
      <c r="B19" s="349"/>
      <c r="C19" s="118">
        <v>40410</v>
      </c>
      <c r="D19" s="119">
        <v>22543</v>
      </c>
      <c r="E19" s="119">
        <f>SUM(F19:I19)</f>
        <v>21422</v>
      </c>
      <c r="F19" s="119">
        <f>SUM(F20:F21)</f>
        <v>18342</v>
      </c>
      <c r="G19" s="119">
        <f>SUM(G20:G21)</f>
        <v>2641</v>
      </c>
      <c r="H19" s="119">
        <f>SUM(H20:H21)</f>
        <v>15</v>
      </c>
      <c r="I19" s="119">
        <f>SUM(I20:I21)</f>
        <v>424</v>
      </c>
      <c r="J19" s="119">
        <v>1121</v>
      </c>
      <c r="K19" s="119">
        <v>17857</v>
      </c>
      <c r="L19" s="119">
        <v>9093</v>
      </c>
      <c r="M19" s="119">
        <v>1767</v>
      </c>
      <c r="N19" s="119">
        <v>6997</v>
      </c>
    </row>
    <row r="20" spans="1:14" ht="18" customHeight="1">
      <c r="A20" s="275" t="s">
        <v>334</v>
      </c>
      <c r="B20" s="276"/>
      <c r="C20" s="108">
        <v>18848</v>
      </c>
      <c r="D20" s="25">
        <v>13274</v>
      </c>
      <c r="E20" s="25">
        <f>SUM(F20:I20)</f>
        <v>12497</v>
      </c>
      <c r="F20" s="25">
        <v>12031</v>
      </c>
      <c r="G20" s="25">
        <v>170</v>
      </c>
      <c r="H20" s="25">
        <v>9</v>
      </c>
      <c r="I20" s="25">
        <v>287</v>
      </c>
      <c r="J20" s="25">
        <v>777</v>
      </c>
      <c r="K20" s="25">
        <v>5570</v>
      </c>
      <c r="L20" s="25">
        <v>435</v>
      </c>
      <c r="M20" s="25">
        <v>927</v>
      </c>
      <c r="N20" s="25">
        <v>4208</v>
      </c>
    </row>
    <row r="21" spans="1:14" ht="18" customHeight="1">
      <c r="A21" s="275" t="s">
        <v>335</v>
      </c>
      <c r="B21" s="263"/>
      <c r="C21" s="108">
        <v>21562</v>
      </c>
      <c r="D21" s="25">
        <v>9269</v>
      </c>
      <c r="E21" s="25">
        <f>SUM(F21:I21)</f>
        <v>8925</v>
      </c>
      <c r="F21" s="25">
        <v>6311</v>
      </c>
      <c r="G21" s="25">
        <v>2471</v>
      </c>
      <c r="H21" s="25">
        <v>6</v>
      </c>
      <c r="I21" s="25">
        <v>137</v>
      </c>
      <c r="J21" s="25">
        <v>344</v>
      </c>
      <c r="K21" s="25">
        <v>12287</v>
      </c>
      <c r="L21" s="25">
        <v>8658</v>
      </c>
      <c r="M21" s="25">
        <v>840</v>
      </c>
      <c r="N21" s="25">
        <v>2789</v>
      </c>
    </row>
    <row r="22" spans="1:14" ht="18" customHeight="1">
      <c r="A22" s="99"/>
      <c r="B22" s="249"/>
      <c r="C22" s="108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1:14" ht="18" customHeight="1">
      <c r="A23" s="273" t="s">
        <v>472</v>
      </c>
      <c r="B23" s="349"/>
      <c r="C23" s="118">
        <f>SUM(C24:C25)</f>
        <v>37758</v>
      </c>
      <c r="D23" s="119">
        <f>SUM(D24:D25)</f>
        <v>20457</v>
      </c>
      <c r="E23" s="119">
        <f>SUM(F23:I23)</f>
        <v>18954</v>
      </c>
      <c r="F23" s="119">
        <f>SUM(F24:F25)</f>
        <v>15968</v>
      </c>
      <c r="G23" s="119">
        <f>SUM(G24:G25)</f>
        <v>2541</v>
      </c>
      <c r="H23" s="119">
        <f>SUM(H24:H25)</f>
        <v>11</v>
      </c>
      <c r="I23" s="119">
        <f>SUM(I24:I25)</f>
        <v>434</v>
      </c>
      <c r="J23" s="119">
        <f>SUM(J24:J25)</f>
        <v>1503</v>
      </c>
      <c r="K23" s="119">
        <f>SUM(L23:N23)</f>
        <v>17269</v>
      </c>
      <c r="L23" s="119">
        <f>SUM(L24:L25)</f>
        <v>7068</v>
      </c>
      <c r="M23" s="119">
        <f>SUM(M24:M25)</f>
        <v>1402</v>
      </c>
      <c r="N23" s="119">
        <f>SUM(N24:N25)</f>
        <v>8799</v>
      </c>
    </row>
    <row r="24" spans="1:14" ht="18" customHeight="1">
      <c r="A24" s="275" t="s">
        <v>471</v>
      </c>
      <c r="B24" s="276"/>
      <c r="C24" s="108">
        <v>17443</v>
      </c>
      <c r="D24" s="25">
        <f>SUM(E24,J24)</f>
        <v>11913</v>
      </c>
      <c r="E24" s="25">
        <f>SUM(F24:I24)</f>
        <v>10792</v>
      </c>
      <c r="F24" s="25">
        <v>10322</v>
      </c>
      <c r="G24" s="25">
        <v>186</v>
      </c>
      <c r="H24" s="25">
        <v>6</v>
      </c>
      <c r="I24" s="25">
        <v>278</v>
      </c>
      <c r="J24" s="25">
        <v>1121</v>
      </c>
      <c r="K24" s="25">
        <f>SUM(L24:N24)</f>
        <v>5507</v>
      </c>
      <c r="L24" s="25">
        <v>407</v>
      </c>
      <c r="M24" s="25">
        <v>709</v>
      </c>
      <c r="N24" s="25">
        <v>4391</v>
      </c>
    </row>
    <row r="25" spans="1:14" ht="18" customHeight="1">
      <c r="A25" s="275" t="s">
        <v>335</v>
      </c>
      <c r="B25" s="263"/>
      <c r="C25" s="108">
        <v>20315</v>
      </c>
      <c r="D25" s="25">
        <f>SUM(E25,J25)</f>
        <v>8544</v>
      </c>
      <c r="E25" s="25">
        <f>SUM(F25:I25)</f>
        <v>8162</v>
      </c>
      <c r="F25" s="25">
        <v>5646</v>
      </c>
      <c r="G25" s="25">
        <v>2355</v>
      </c>
      <c r="H25" s="25">
        <v>5</v>
      </c>
      <c r="I25" s="25">
        <v>156</v>
      </c>
      <c r="J25" s="25">
        <v>382</v>
      </c>
      <c r="K25" s="25">
        <f>SUM(L25:N25)</f>
        <v>11762</v>
      </c>
      <c r="L25" s="25">
        <v>6661</v>
      </c>
      <c r="M25" s="25">
        <v>693</v>
      </c>
      <c r="N25" s="25">
        <v>4408</v>
      </c>
    </row>
    <row r="26" spans="1:14" ht="18" customHeight="1">
      <c r="A26" s="350"/>
      <c r="B26" s="351"/>
      <c r="C26" s="131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</row>
    <row r="27" spans="1:13" ht="18" customHeight="1">
      <c r="A27" s="133" t="s">
        <v>406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</row>
    <row r="28" ht="18" customHeight="1"/>
    <row r="29" ht="18" customHeight="1"/>
    <row r="30" spans="1:18" ht="18" customHeight="1">
      <c r="A30" s="235" t="s">
        <v>404</v>
      </c>
      <c r="B30" s="235"/>
      <c r="C30" s="235"/>
      <c r="D30" s="235"/>
      <c r="E30" s="235"/>
      <c r="F30" s="235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8" customHeight="1">
      <c r="A31" s="99"/>
      <c r="B31" s="99"/>
      <c r="C31" s="99"/>
      <c r="D31" s="99"/>
      <c r="E31" s="99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288" t="s">
        <v>68</v>
      </c>
      <c r="R31" s="288"/>
    </row>
    <row r="32" spans="1:18" ht="18" customHeight="1">
      <c r="A32" s="265" t="s">
        <v>224</v>
      </c>
      <c r="B32" s="280" t="s">
        <v>69</v>
      </c>
      <c r="C32" s="280"/>
      <c r="D32" s="289" t="s">
        <v>183</v>
      </c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64"/>
      <c r="Q32" s="280" t="s">
        <v>70</v>
      </c>
      <c r="R32" s="277"/>
    </row>
    <row r="33" spans="1:18" ht="18" customHeight="1">
      <c r="A33" s="266"/>
      <c r="B33" s="280" t="s">
        <v>10</v>
      </c>
      <c r="C33" s="280" t="s">
        <v>71</v>
      </c>
      <c r="D33" s="280" t="s">
        <v>72</v>
      </c>
      <c r="E33" s="280"/>
      <c r="F33" s="280"/>
      <c r="G33" s="280"/>
      <c r="H33" s="280"/>
      <c r="I33" s="280"/>
      <c r="J33" s="280"/>
      <c r="K33" s="280"/>
      <c r="L33" s="280"/>
      <c r="M33" s="280"/>
      <c r="N33" s="280"/>
      <c r="O33" s="280" t="s">
        <v>71</v>
      </c>
      <c r="P33" s="287" t="s">
        <v>179</v>
      </c>
      <c r="Q33" s="280" t="s">
        <v>46</v>
      </c>
      <c r="R33" s="277"/>
    </row>
    <row r="34" spans="1:18" ht="18" customHeight="1">
      <c r="A34" s="267"/>
      <c r="B34" s="281"/>
      <c r="C34" s="281"/>
      <c r="D34" s="125" t="s">
        <v>73</v>
      </c>
      <c r="E34" s="125" t="s">
        <v>225</v>
      </c>
      <c r="F34" s="125" t="s">
        <v>226</v>
      </c>
      <c r="G34" s="125" t="s">
        <v>227</v>
      </c>
      <c r="H34" s="125" t="s">
        <v>228</v>
      </c>
      <c r="I34" s="125" t="s">
        <v>229</v>
      </c>
      <c r="J34" s="125" t="s">
        <v>74</v>
      </c>
      <c r="K34" s="125" t="s">
        <v>75</v>
      </c>
      <c r="L34" s="125" t="s">
        <v>133</v>
      </c>
      <c r="M34" s="125" t="s">
        <v>134</v>
      </c>
      <c r="N34" s="125" t="s">
        <v>135</v>
      </c>
      <c r="O34" s="280"/>
      <c r="P34" s="287"/>
      <c r="Q34" s="125" t="s">
        <v>2</v>
      </c>
      <c r="R34" s="126" t="s">
        <v>71</v>
      </c>
    </row>
    <row r="35" spans="1:18" ht="18" customHeight="1">
      <c r="A35" s="97"/>
      <c r="B35" s="134"/>
      <c r="C35" s="135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36"/>
      <c r="Q35" s="100"/>
      <c r="R35" s="100"/>
    </row>
    <row r="36" spans="1:18" ht="18" customHeight="1" hidden="1">
      <c r="A36" s="101" t="s">
        <v>236</v>
      </c>
      <c r="B36" s="108">
        <v>19177</v>
      </c>
      <c r="C36" s="25">
        <v>60007</v>
      </c>
      <c r="D36" s="25">
        <v>19142</v>
      </c>
      <c r="E36" s="25">
        <v>3341</v>
      </c>
      <c r="F36" s="25">
        <v>4519</v>
      </c>
      <c r="G36" s="25">
        <v>3994</v>
      </c>
      <c r="H36" s="25">
        <v>3761</v>
      </c>
      <c r="I36" s="25">
        <v>1956</v>
      </c>
      <c r="J36" s="25">
        <v>1023</v>
      </c>
      <c r="K36" s="25">
        <v>433</v>
      </c>
      <c r="L36" s="133">
        <v>88</v>
      </c>
      <c r="M36" s="133">
        <v>23</v>
      </c>
      <c r="N36" s="25">
        <v>4</v>
      </c>
      <c r="O36" s="133">
        <v>59307</v>
      </c>
      <c r="P36" s="137">
        <v>3.1</v>
      </c>
      <c r="Q36" s="133">
        <v>35</v>
      </c>
      <c r="R36" s="133">
        <v>700</v>
      </c>
    </row>
    <row r="37" spans="1:18" ht="18" customHeight="1" hidden="1">
      <c r="A37" s="98" t="s">
        <v>182</v>
      </c>
      <c r="B37" s="108">
        <v>17941</v>
      </c>
      <c r="C37" s="25">
        <v>52484</v>
      </c>
      <c r="D37" s="25">
        <v>17927</v>
      </c>
      <c r="E37" s="25">
        <v>3554</v>
      </c>
      <c r="F37" s="25">
        <v>5085</v>
      </c>
      <c r="G37" s="25">
        <v>3580</v>
      </c>
      <c r="H37" s="25">
        <v>2969</v>
      </c>
      <c r="I37" s="25">
        <v>1457</v>
      </c>
      <c r="J37" s="25">
        <v>838</v>
      </c>
      <c r="K37" s="25">
        <v>340</v>
      </c>
      <c r="L37" s="133">
        <v>93</v>
      </c>
      <c r="M37" s="133">
        <v>11</v>
      </c>
      <c r="N37" s="25" t="s">
        <v>136</v>
      </c>
      <c r="O37" s="133">
        <v>51876</v>
      </c>
      <c r="P37" s="137">
        <v>2.89</v>
      </c>
      <c r="Q37" s="133">
        <v>11</v>
      </c>
      <c r="R37" s="133">
        <v>605</v>
      </c>
    </row>
    <row r="38" spans="1:18" ht="18" customHeight="1">
      <c r="A38" s="140" t="s">
        <v>475</v>
      </c>
      <c r="B38" s="108">
        <v>17848</v>
      </c>
      <c r="C38" s="25">
        <v>49447</v>
      </c>
      <c r="D38" s="25">
        <v>17839</v>
      </c>
      <c r="E38" s="25">
        <v>3897</v>
      </c>
      <c r="F38" s="25">
        <v>5587</v>
      </c>
      <c r="G38" s="25">
        <v>3566</v>
      </c>
      <c r="H38" s="25">
        <v>2492</v>
      </c>
      <c r="I38" s="25">
        <v>1208</v>
      </c>
      <c r="J38" s="25">
        <v>697</v>
      </c>
      <c r="K38" s="25">
        <v>312</v>
      </c>
      <c r="L38" s="133">
        <v>74</v>
      </c>
      <c r="M38" s="133">
        <v>4</v>
      </c>
      <c r="N38" s="133">
        <v>2</v>
      </c>
      <c r="O38" s="133">
        <v>48793</v>
      </c>
      <c r="P38" s="137">
        <v>2.74</v>
      </c>
      <c r="Q38" s="133">
        <v>9</v>
      </c>
      <c r="R38" s="133">
        <v>654</v>
      </c>
    </row>
    <row r="39" spans="1:18" ht="18" customHeight="1">
      <c r="A39" s="140" t="s">
        <v>366</v>
      </c>
      <c r="B39" s="108">
        <v>17706</v>
      </c>
      <c r="C39" s="25">
        <v>46521</v>
      </c>
      <c r="D39" s="25">
        <v>17616</v>
      </c>
      <c r="E39" s="25">
        <v>4344</v>
      </c>
      <c r="F39" s="25">
        <v>5764</v>
      </c>
      <c r="G39" s="25">
        <v>3420</v>
      </c>
      <c r="H39" s="25">
        <v>2197</v>
      </c>
      <c r="I39" s="25">
        <v>1027</v>
      </c>
      <c r="J39" s="25">
        <v>539</v>
      </c>
      <c r="K39" s="25">
        <v>260</v>
      </c>
      <c r="L39" s="133">
        <v>56</v>
      </c>
      <c r="M39" s="133">
        <v>7</v>
      </c>
      <c r="N39" s="133">
        <v>2</v>
      </c>
      <c r="O39" s="133">
        <v>45642</v>
      </c>
      <c r="P39" s="137">
        <v>2.59</v>
      </c>
      <c r="Q39" s="133">
        <v>90</v>
      </c>
      <c r="R39" s="133">
        <v>879</v>
      </c>
    </row>
    <row r="40" spans="1:18" ht="18" customHeight="1">
      <c r="A40" s="140" t="s">
        <v>474</v>
      </c>
      <c r="B40" s="108">
        <v>16994</v>
      </c>
      <c r="C40" s="25">
        <v>42987</v>
      </c>
      <c r="D40" s="25">
        <f>SUM(E40:N40)</f>
        <v>16975</v>
      </c>
      <c r="E40" s="25">
        <v>4710</v>
      </c>
      <c r="F40" s="25">
        <v>5633</v>
      </c>
      <c r="G40" s="25">
        <v>3047</v>
      </c>
      <c r="H40" s="25">
        <v>1999</v>
      </c>
      <c r="I40" s="25">
        <v>898</v>
      </c>
      <c r="J40" s="25">
        <v>441</v>
      </c>
      <c r="K40" s="25">
        <v>188</v>
      </c>
      <c r="L40" s="133">
        <v>47</v>
      </c>
      <c r="M40" s="133">
        <v>9</v>
      </c>
      <c r="N40" s="133">
        <v>3</v>
      </c>
      <c r="O40" s="133">
        <v>42052</v>
      </c>
      <c r="P40" s="137">
        <v>2.48</v>
      </c>
      <c r="Q40" s="133">
        <v>19</v>
      </c>
      <c r="R40" s="133">
        <v>935</v>
      </c>
    </row>
    <row r="41" spans="1:18" ht="18" customHeight="1">
      <c r="A41" s="102"/>
      <c r="B41" s="131"/>
      <c r="C41" s="132"/>
      <c r="D41" s="132"/>
      <c r="E41" s="132"/>
      <c r="F41" s="132"/>
      <c r="G41" s="132"/>
      <c r="H41" s="132"/>
      <c r="I41" s="132"/>
      <c r="J41" s="132"/>
      <c r="K41" s="132"/>
      <c r="L41" s="46"/>
      <c r="M41" s="46"/>
      <c r="N41" s="46"/>
      <c r="O41" s="46"/>
      <c r="P41" s="46"/>
      <c r="Q41" s="46"/>
      <c r="R41" s="46"/>
    </row>
    <row r="42" spans="1:18" ht="18" customHeight="1">
      <c r="A42" s="352" t="s">
        <v>473</v>
      </c>
      <c r="B42" s="352"/>
      <c r="C42" s="352"/>
      <c r="D42" s="352"/>
      <c r="E42" s="35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8" customHeight="1">
      <c r="A43" s="45"/>
      <c r="B43" s="45"/>
      <c r="C43" s="45"/>
      <c r="D43" s="45"/>
      <c r="E43" s="45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ht="18" customHeight="1">
      <c r="G44" s="252"/>
    </row>
    <row r="45" ht="18" customHeight="1"/>
    <row r="46" spans="1:19" ht="18" customHeight="1">
      <c r="A46" s="235" t="s">
        <v>405</v>
      </c>
      <c r="B46" s="235"/>
      <c r="C46" s="235"/>
      <c r="D46" s="235"/>
      <c r="E46" s="235"/>
      <c r="F46" s="235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</row>
    <row r="47" spans="1:19" ht="18" customHeight="1">
      <c r="A47" s="99"/>
      <c r="B47" s="99"/>
      <c r="C47" s="99"/>
      <c r="D47" s="99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288" t="s">
        <v>68</v>
      </c>
      <c r="S47" s="288"/>
    </row>
    <row r="48" spans="1:19" ht="18" customHeight="1">
      <c r="A48" s="265" t="s">
        <v>235</v>
      </c>
      <c r="B48" s="280" t="s">
        <v>76</v>
      </c>
      <c r="C48" s="280"/>
      <c r="D48" s="280" t="s">
        <v>234</v>
      </c>
      <c r="E48" s="280"/>
      <c r="F48" s="280" t="s">
        <v>512</v>
      </c>
      <c r="G48" s="280"/>
      <c r="H48" s="280" t="s">
        <v>230</v>
      </c>
      <c r="I48" s="280"/>
      <c r="J48" s="280" t="s">
        <v>137</v>
      </c>
      <c r="K48" s="280"/>
      <c r="L48" s="280" t="s">
        <v>138</v>
      </c>
      <c r="M48" s="280"/>
      <c r="N48" s="280" t="s">
        <v>77</v>
      </c>
      <c r="O48" s="280"/>
      <c r="P48" s="280" t="s">
        <v>78</v>
      </c>
      <c r="Q48" s="280"/>
      <c r="R48" s="280"/>
      <c r="S48" s="277"/>
    </row>
    <row r="49" spans="1:19" ht="27" customHeight="1">
      <c r="A49" s="266"/>
      <c r="B49" s="280"/>
      <c r="C49" s="280"/>
      <c r="D49" s="280"/>
      <c r="E49" s="280"/>
      <c r="F49" s="280"/>
      <c r="G49" s="280"/>
      <c r="H49" s="280"/>
      <c r="I49" s="280"/>
      <c r="J49" s="280"/>
      <c r="K49" s="280"/>
      <c r="L49" s="280"/>
      <c r="M49" s="280"/>
      <c r="N49" s="280"/>
      <c r="O49" s="280"/>
      <c r="P49" s="268" t="s">
        <v>231</v>
      </c>
      <c r="Q49" s="269"/>
      <c r="R49" s="287" t="s">
        <v>139</v>
      </c>
      <c r="S49" s="268"/>
    </row>
    <row r="50" spans="1:19" ht="18" customHeight="1">
      <c r="A50" s="267"/>
      <c r="B50" s="125" t="s">
        <v>2</v>
      </c>
      <c r="C50" s="125" t="s">
        <v>71</v>
      </c>
      <c r="D50" s="125" t="s">
        <v>2</v>
      </c>
      <c r="E50" s="125" t="s">
        <v>513</v>
      </c>
      <c r="F50" s="125" t="s">
        <v>233</v>
      </c>
      <c r="G50" s="125" t="s">
        <v>232</v>
      </c>
      <c r="H50" s="125" t="s">
        <v>233</v>
      </c>
      <c r="I50" s="125" t="s">
        <v>232</v>
      </c>
      <c r="J50" s="125" t="s">
        <v>233</v>
      </c>
      <c r="K50" s="125" t="s">
        <v>232</v>
      </c>
      <c r="L50" s="125" t="s">
        <v>233</v>
      </c>
      <c r="M50" s="125" t="s">
        <v>232</v>
      </c>
      <c r="N50" s="125" t="s">
        <v>233</v>
      </c>
      <c r="O50" s="125" t="s">
        <v>232</v>
      </c>
      <c r="P50" s="125" t="s">
        <v>233</v>
      </c>
      <c r="Q50" s="125" t="s">
        <v>232</v>
      </c>
      <c r="R50" s="125" t="s">
        <v>233</v>
      </c>
      <c r="S50" s="126" t="s">
        <v>232</v>
      </c>
    </row>
    <row r="51" spans="1:19" ht="18" customHeight="1">
      <c r="A51" s="97"/>
      <c r="B51" s="138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</row>
    <row r="52" spans="1:19" ht="18" customHeight="1" hidden="1">
      <c r="A52" s="101" t="s">
        <v>236</v>
      </c>
      <c r="B52" s="108">
        <v>35</v>
      </c>
      <c r="C52" s="25">
        <v>700</v>
      </c>
      <c r="D52" s="25">
        <v>1</v>
      </c>
      <c r="E52" s="25">
        <v>32</v>
      </c>
      <c r="F52" s="25">
        <v>7</v>
      </c>
      <c r="G52" s="25">
        <v>517</v>
      </c>
      <c r="H52" s="25">
        <v>3</v>
      </c>
      <c r="I52" s="25">
        <v>126</v>
      </c>
      <c r="J52" s="25" t="s">
        <v>79</v>
      </c>
      <c r="K52" s="25" t="s">
        <v>21</v>
      </c>
      <c r="L52" s="25" t="s">
        <v>79</v>
      </c>
      <c r="M52" s="25" t="s">
        <v>21</v>
      </c>
      <c r="N52" s="25">
        <v>24</v>
      </c>
      <c r="O52" s="25">
        <v>25</v>
      </c>
      <c r="P52" s="25">
        <v>200</v>
      </c>
      <c r="Q52" s="25">
        <v>200</v>
      </c>
      <c r="R52" s="25">
        <v>412</v>
      </c>
      <c r="S52" s="25">
        <v>412</v>
      </c>
    </row>
    <row r="53" spans="1:19" ht="18" customHeight="1" hidden="1">
      <c r="A53" s="98" t="s">
        <v>182</v>
      </c>
      <c r="B53" s="108">
        <v>11</v>
      </c>
      <c r="C53" s="25">
        <v>605</v>
      </c>
      <c r="D53" s="25" t="s">
        <v>140</v>
      </c>
      <c r="E53" s="25" t="s">
        <v>21</v>
      </c>
      <c r="F53" s="25">
        <v>7</v>
      </c>
      <c r="G53" s="25">
        <v>479</v>
      </c>
      <c r="H53" s="25">
        <v>3</v>
      </c>
      <c r="I53" s="25">
        <v>125</v>
      </c>
      <c r="J53" s="25" t="s">
        <v>79</v>
      </c>
      <c r="K53" s="25" t="s">
        <v>21</v>
      </c>
      <c r="L53" s="25" t="s">
        <v>79</v>
      </c>
      <c r="M53" s="25" t="s">
        <v>21</v>
      </c>
      <c r="N53" s="25">
        <v>1</v>
      </c>
      <c r="O53" s="25">
        <v>1</v>
      </c>
      <c r="P53" s="25">
        <v>102</v>
      </c>
      <c r="Q53" s="25">
        <v>102</v>
      </c>
      <c r="R53" s="25">
        <v>312</v>
      </c>
      <c r="S53" s="25">
        <v>312</v>
      </c>
    </row>
    <row r="54" spans="1:19" ht="18" customHeight="1">
      <c r="A54" s="140" t="s">
        <v>475</v>
      </c>
      <c r="B54" s="108">
        <v>9</v>
      </c>
      <c r="C54" s="25">
        <v>654</v>
      </c>
      <c r="D54" s="25" t="s">
        <v>22</v>
      </c>
      <c r="E54" s="25" t="s">
        <v>21</v>
      </c>
      <c r="F54" s="25">
        <v>5</v>
      </c>
      <c r="G54" s="25">
        <v>474</v>
      </c>
      <c r="H54" s="25">
        <v>4</v>
      </c>
      <c r="I54" s="25">
        <v>180</v>
      </c>
      <c r="J54" s="25" t="s">
        <v>79</v>
      </c>
      <c r="K54" s="25" t="s">
        <v>21</v>
      </c>
      <c r="L54" s="25" t="s">
        <v>79</v>
      </c>
      <c r="M54" s="25" t="s">
        <v>21</v>
      </c>
      <c r="N54" s="25" t="s">
        <v>476</v>
      </c>
      <c r="O54" s="25" t="s">
        <v>21</v>
      </c>
      <c r="P54" s="25">
        <v>60</v>
      </c>
      <c r="Q54" s="25">
        <v>60</v>
      </c>
      <c r="R54" s="25">
        <v>241</v>
      </c>
      <c r="S54" s="25">
        <v>241</v>
      </c>
    </row>
    <row r="55" spans="1:19" ht="18" customHeight="1">
      <c r="A55" s="140" t="s">
        <v>366</v>
      </c>
      <c r="B55" s="108">
        <v>90</v>
      </c>
      <c r="C55" s="25">
        <v>879</v>
      </c>
      <c r="D55" s="25" t="s">
        <v>367</v>
      </c>
      <c r="E55" s="25" t="s">
        <v>367</v>
      </c>
      <c r="F55" s="25">
        <v>6</v>
      </c>
      <c r="G55" s="25">
        <v>457</v>
      </c>
      <c r="H55" s="25">
        <v>7</v>
      </c>
      <c r="I55" s="25">
        <v>345</v>
      </c>
      <c r="J55" s="25" t="s">
        <v>367</v>
      </c>
      <c r="K55" s="25" t="s">
        <v>367</v>
      </c>
      <c r="L55" s="25" t="s">
        <v>367</v>
      </c>
      <c r="M55" s="25" t="s">
        <v>367</v>
      </c>
      <c r="N55" s="25">
        <v>77</v>
      </c>
      <c r="O55" s="25">
        <v>77</v>
      </c>
      <c r="P55" s="25">
        <v>77</v>
      </c>
      <c r="Q55" s="25">
        <v>77</v>
      </c>
      <c r="R55" s="25">
        <v>194</v>
      </c>
      <c r="S55" s="25">
        <v>194</v>
      </c>
    </row>
    <row r="56" spans="1:19" ht="18" customHeight="1">
      <c r="A56" s="140" t="s">
        <v>474</v>
      </c>
      <c r="B56" s="25">
        <f>SUM(D56,F56,H56,J56,L56,N56)</f>
        <v>19</v>
      </c>
      <c r="C56" s="25">
        <f>SUM(E56,G56,I56,K56,M56,O56)</f>
        <v>935</v>
      </c>
      <c r="D56" s="25" t="s">
        <v>367</v>
      </c>
      <c r="E56" s="25" t="s">
        <v>367</v>
      </c>
      <c r="F56" s="25">
        <v>7</v>
      </c>
      <c r="G56" s="25">
        <v>583</v>
      </c>
      <c r="H56" s="25">
        <v>12</v>
      </c>
      <c r="I56" s="25">
        <v>352</v>
      </c>
      <c r="J56" s="25" t="s">
        <v>367</v>
      </c>
      <c r="K56" s="25" t="s">
        <v>367</v>
      </c>
      <c r="L56" s="25" t="s">
        <v>367</v>
      </c>
      <c r="M56" s="25" t="s">
        <v>367</v>
      </c>
      <c r="N56" s="25" t="s">
        <v>79</v>
      </c>
      <c r="O56" s="25" t="s">
        <v>21</v>
      </c>
      <c r="P56" s="25">
        <v>88</v>
      </c>
      <c r="Q56" s="25">
        <v>88</v>
      </c>
      <c r="R56" s="25">
        <v>145</v>
      </c>
      <c r="S56" s="25">
        <v>145</v>
      </c>
    </row>
    <row r="57" spans="1:19" ht="18" customHeight="1">
      <c r="A57" s="102"/>
      <c r="B57" s="139"/>
      <c r="C57" s="102"/>
      <c r="D57" s="102"/>
      <c r="E57" s="102"/>
      <c r="F57" s="102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</row>
    <row r="58" spans="1:19" ht="18" customHeight="1">
      <c r="A58" s="101"/>
      <c r="B58" s="101"/>
      <c r="C58" s="101"/>
      <c r="D58" s="101"/>
      <c r="E58" s="101"/>
      <c r="F58" s="101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</row>
    <row r="59" spans="1:19" ht="12.75" customHeight="1">
      <c r="A59" s="45"/>
      <c r="B59" s="45"/>
      <c r="C59" s="122"/>
      <c r="D59" s="122"/>
      <c r="E59" s="122"/>
      <c r="F59" s="122"/>
      <c r="G59" s="122"/>
      <c r="H59" s="122"/>
      <c r="I59" s="122"/>
      <c r="J59" s="133"/>
      <c r="K59" s="133"/>
      <c r="L59" s="133"/>
      <c r="M59" s="133"/>
      <c r="N59" s="133"/>
      <c r="O59" s="133"/>
      <c r="P59" s="133"/>
      <c r="Q59" s="133"/>
      <c r="R59" s="133"/>
      <c r="S59" s="133"/>
    </row>
  </sheetData>
  <sheetProtection sheet="1" objects="1" scenarios="1"/>
  <mergeCells count="55">
    <mergeCell ref="A21:B21"/>
    <mergeCell ref="A42:E42"/>
    <mergeCell ref="A32:A34"/>
    <mergeCell ref="D33:N33"/>
    <mergeCell ref="A23:B23"/>
    <mergeCell ref="A24:B24"/>
    <mergeCell ref="A25:B25"/>
    <mergeCell ref="A12:B12"/>
    <mergeCell ref="A17:B17"/>
    <mergeCell ref="A26:B26"/>
    <mergeCell ref="A13:B13"/>
    <mergeCell ref="A14:B14"/>
    <mergeCell ref="A15:B15"/>
    <mergeCell ref="A18:B18"/>
    <mergeCell ref="A16:B16"/>
    <mergeCell ref="A19:B19"/>
    <mergeCell ref="A20:B20"/>
    <mergeCell ref="P49:Q49"/>
    <mergeCell ref="R49:S49"/>
    <mergeCell ref="A3:B5"/>
    <mergeCell ref="A7:B7"/>
    <mergeCell ref="A6:B6"/>
    <mergeCell ref="A8:B8"/>
    <mergeCell ref="A9:B9"/>
    <mergeCell ref="A10:B10"/>
    <mergeCell ref="A11:B11"/>
    <mergeCell ref="R47:S47"/>
    <mergeCell ref="A48:A50"/>
    <mergeCell ref="B48:C49"/>
    <mergeCell ref="D48:E49"/>
    <mergeCell ref="F48:G49"/>
    <mergeCell ref="H48:I49"/>
    <mergeCell ref="J48:K49"/>
    <mergeCell ref="L48:M49"/>
    <mergeCell ref="N48:O49"/>
    <mergeCell ref="P48:S48"/>
    <mergeCell ref="C3:C5"/>
    <mergeCell ref="O33:O34"/>
    <mergeCell ref="P33:P34"/>
    <mergeCell ref="Q33:R33"/>
    <mergeCell ref="Q31:R31"/>
    <mergeCell ref="B32:C32"/>
    <mergeCell ref="D32:P32"/>
    <mergeCell ref="Q32:R32"/>
    <mergeCell ref="B33:B34"/>
    <mergeCell ref="K3:N3"/>
    <mergeCell ref="D3:J3"/>
    <mergeCell ref="C33:C34"/>
    <mergeCell ref="D4:D5"/>
    <mergeCell ref="E4:I4"/>
    <mergeCell ref="J4:J5"/>
    <mergeCell ref="K4:K5"/>
    <mergeCell ref="L4:L5"/>
    <mergeCell ref="M4:M5"/>
    <mergeCell ref="N4:N5"/>
  </mergeCells>
  <printOptions/>
  <pageMargins left="0.5905511811023623" right="0.5905511811023623" top="0.7874015748031497" bottom="0.5905511811023623" header="0.3937007874015748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3"/>
  <sheetViews>
    <sheetView zoomScale="85" zoomScaleNormal="85" zoomScaleSheetLayoutView="100" workbookViewId="0" topLeftCell="A1">
      <selection activeCell="U1" sqref="U1:U16384"/>
    </sheetView>
  </sheetViews>
  <sheetFormatPr defaultColWidth="9.00390625" defaultRowHeight="12.75"/>
  <cols>
    <col min="1" max="1" width="12.875" style="39" customWidth="1"/>
    <col min="2" max="2" width="9.375" style="39" customWidth="1"/>
    <col min="3" max="3" width="10.25390625" style="39" customWidth="1"/>
    <col min="4" max="4" width="10.00390625" style="39" customWidth="1"/>
    <col min="5" max="5" width="8.625" style="39" customWidth="1"/>
    <col min="6" max="6" width="9.75390625" style="39" bestFit="1" customWidth="1"/>
    <col min="7" max="8" width="8.625" style="39" customWidth="1"/>
    <col min="9" max="9" width="9.00390625" style="39" customWidth="1"/>
    <col min="10" max="12" width="8.625" style="39" customWidth="1"/>
    <col min="13" max="13" width="10.00390625" style="39" customWidth="1"/>
    <col min="14" max="14" width="10.25390625" style="39" customWidth="1"/>
    <col min="15" max="19" width="8.625" style="39" customWidth="1"/>
    <col min="20" max="20" width="7.875" style="39" customWidth="1"/>
    <col min="21" max="21" width="8.00390625" style="39" customWidth="1"/>
    <col min="22" max="16384" width="9.125" style="39" customWidth="1"/>
  </cols>
  <sheetData>
    <row r="1" spans="1:21" ht="13.5">
      <c r="A1" s="109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</row>
    <row r="2" spans="1:21" ht="18" customHeight="1">
      <c r="A2" s="87" t="s">
        <v>478</v>
      </c>
      <c r="B2" s="87"/>
      <c r="C2" s="87"/>
      <c r="D2" s="87"/>
      <c r="E2" s="87"/>
      <c r="F2" s="87"/>
      <c r="G2" s="87"/>
      <c r="H2" s="87"/>
      <c r="I2" s="87"/>
      <c r="J2" s="37"/>
      <c r="K2" s="37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1:21" ht="18" customHeight="1">
      <c r="A3" s="10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</row>
    <row r="4" spans="1:21" ht="18" customHeight="1">
      <c r="A4" s="315" t="s">
        <v>143</v>
      </c>
      <c r="B4" s="369" t="s">
        <v>80</v>
      </c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4"/>
    </row>
    <row r="5" spans="1:21" ht="18" customHeight="1">
      <c r="A5" s="376"/>
      <c r="B5" s="377" t="s">
        <v>76</v>
      </c>
      <c r="C5" s="369" t="s">
        <v>81</v>
      </c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78" t="s">
        <v>146</v>
      </c>
      <c r="U5" s="379" t="s">
        <v>145</v>
      </c>
    </row>
    <row r="6" spans="1:21" ht="18" customHeight="1">
      <c r="A6" s="376"/>
      <c r="B6" s="313"/>
      <c r="C6" s="377" t="s">
        <v>76</v>
      </c>
      <c r="D6" s="369" t="s">
        <v>238</v>
      </c>
      <c r="E6" s="313"/>
      <c r="F6" s="313"/>
      <c r="G6" s="313"/>
      <c r="H6" s="313"/>
      <c r="I6" s="369" t="s">
        <v>260</v>
      </c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78"/>
      <c r="U6" s="380"/>
    </row>
    <row r="7" spans="1:21" ht="111" customHeight="1">
      <c r="A7" s="291"/>
      <c r="B7" s="313"/>
      <c r="C7" s="313"/>
      <c r="D7" s="143" t="s">
        <v>477</v>
      </c>
      <c r="E7" s="96" t="s">
        <v>144</v>
      </c>
      <c r="F7" s="96" t="s">
        <v>153</v>
      </c>
      <c r="G7" s="96" t="s">
        <v>154</v>
      </c>
      <c r="H7" s="96" t="s">
        <v>155</v>
      </c>
      <c r="I7" s="143" t="s">
        <v>264</v>
      </c>
      <c r="J7" s="96" t="s">
        <v>156</v>
      </c>
      <c r="K7" s="96" t="s">
        <v>368</v>
      </c>
      <c r="L7" s="96" t="s">
        <v>157</v>
      </c>
      <c r="M7" s="96" t="s">
        <v>369</v>
      </c>
      <c r="N7" s="96" t="s">
        <v>262</v>
      </c>
      <c r="O7" s="96" t="s">
        <v>158</v>
      </c>
      <c r="P7" s="96" t="s">
        <v>370</v>
      </c>
      <c r="Q7" s="96" t="s">
        <v>261</v>
      </c>
      <c r="R7" s="96" t="s">
        <v>259</v>
      </c>
      <c r="S7" s="96" t="s">
        <v>258</v>
      </c>
      <c r="T7" s="378"/>
      <c r="U7" s="381"/>
    </row>
    <row r="8" spans="1:21" ht="18" customHeight="1">
      <c r="A8" s="4"/>
      <c r="B8" s="42"/>
      <c r="C8" s="43"/>
      <c r="D8" s="144"/>
      <c r="E8" s="106"/>
      <c r="F8" s="106"/>
      <c r="G8" s="106"/>
      <c r="H8" s="106"/>
      <c r="I8" s="144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45"/>
      <c r="U8" s="145"/>
    </row>
    <row r="9" spans="1:21" ht="36" customHeight="1">
      <c r="A9" s="95" t="s">
        <v>10</v>
      </c>
      <c r="B9" s="47">
        <v>16975</v>
      </c>
      <c r="C9" s="23">
        <v>12237</v>
      </c>
      <c r="D9" s="23">
        <v>9449</v>
      </c>
      <c r="E9" s="23">
        <v>4200</v>
      </c>
      <c r="F9" s="23">
        <v>3656</v>
      </c>
      <c r="G9" s="52">
        <v>236</v>
      </c>
      <c r="H9" s="23">
        <v>1357</v>
      </c>
      <c r="I9" s="23">
        <v>2788</v>
      </c>
      <c r="J9" s="52">
        <v>148</v>
      </c>
      <c r="K9" s="52">
        <v>495</v>
      </c>
      <c r="L9" s="52">
        <v>484</v>
      </c>
      <c r="M9" s="23">
        <v>689</v>
      </c>
      <c r="N9" s="52">
        <v>79</v>
      </c>
      <c r="O9" s="52">
        <v>226</v>
      </c>
      <c r="P9" s="52">
        <v>61</v>
      </c>
      <c r="Q9" s="52">
        <v>186</v>
      </c>
      <c r="R9" s="52">
        <v>123</v>
      </c>
      <c r="S9" s="52">
        <v>297</v>
      </c>
      <c r="T9" s="52">
        <v>28</v>
      </c>
      <c r="U9" s="23">
        <v>4710</v>
      </c>
    </row>
    <row r="10" spans="1:21" ht="36" customHeight="1">
      <c r="A10" s="146" t="s">
        <v>71</v>
      </c>
      <c r="B10" s="47">
        <v>42052</v>
      </c>
      <c r="C10" s="23">
        <v>37286</v>
      </c>
      <c r="D10" s="23">
        <v>25015</v>
      </c>
      <c r="E10" s="23">
        <v>8402</v>
      </c>
      <c r="F10" s="23">
        <v>13020</v>
      </c>
      <c r="G10" s="52">
        <v>523</v>
      </c>
      <c r="H10" s="23">
        <v>3070</v>
      </c>
      <c r="I10" s="23">
        <v>12271</v>
      </c>
      <c r="J10" s="52">
        <v>592</v>
      </c>
      <c r="K10" s="23">
        <v>1489</v>
      </c>
      <c r="L10" s="23">
        <v>2850</v>
      </c>
      <c r="M10" s="23">
        <v>3210</v>
      </c>
      <c r="N10" s="52">
        <v>270</v>
      </c>
      <c r="O10" s="52">
        <v>1039</v>
      </c>
      <c r="P10" s="52">
        <v>304</v>
      </c>
      <c r="Q10" s="23">
        <v>1240</v>
      </c>
      <c r="R10" s="52">
        <v>252</v>
      </c>
      <c r="S10" s="52">
        <v>1025</v>
      </c>
      <c r="T10" s="52">
        <v>56</v>
      </c>
      <c r="U10" s="23">
        <v>4710</v>
      </c>
    </row>
    <row r="11" spans="1:21" ht="36" customHeight="1">
      <c r="A11" s="146" t="s">
        <v>82</v>
      </c>
      <c r="B11" s="47">
        <v>42001</v>
      </c>
      <c r="C11" s="23">
        <v>37263</v>
      </c>
      <c r="D11" s="23">
        <v>25002</v>
      </c>
      <c r="E11" s="23">
        <v>8400</v>
      </c>
      <c r="F11" s="23">
        <v>13018</v>
      </c>
      <c r="G11" s="52">
        <v>521</v>
      </c>
      <c r="H11" s="23">
        <v>3063</v>
      </c>
      <c r="I11" s="23">
        <v>12261</v>
      </c>
      <c r="J11" s="52">
        <v>592</v>
      </c>
      <c r="K11" s="23">
        <v>1485</v>
      </c>
      <c r="L11" s="23">
        <v>2850</v>
      </c>
      <c r="M11" s="23">
        <v>3210</v>
      </c>
      <c r="N11" s="52">
        <v>269</v>
      </c>
      <c r="O11" s="52">
        <v>1039</v>
      </c>
      <c r="P11" s="52">
        <v>303</v>
      </c>
      <c r="Q11" s="23">
        <v>1240</v>
      </c>
      <c r="R11" s="52">
        <v>252</v>
      </c>
      <c r="S11" s="52">
        <v>1021</v>
      </c>
      <c r="T11" s="52">
        <v>28</v>
      </c>
      <c r="U11" s="23">
        <v>4710</v>
      </c>
    </row>
    <row r="12" spans="1:21" ht="36" customHeight="1">
      <c r="A12" s="147" t="s">
        <v>180</v>
      </c>
      <c r="B12" s="148">
        <v>2.47</v>
      </c>
      <c r="C12" s="149">
        <v>3.05</v>
      </c>
      <c r="D12" s="149">
        <v>2.65</v>
      </c>
      <c r="E12" s="149">
        <v>2</v>
      </c>
      <c r="F12" s="149">
        <v>3.56</v>
      </c>
      <c r="G12" s="149">
        <v>2.21</v>
      </c>
      <c r="H12" s="149">
        <v>2.26</v>
      </c>
      <c r="I12" s="149">
        <v>4.4</v>
      </c>
      <c r="J12" s="149">
        <v>4</v>
      </c>
      <c r="K12" s="149">
        <v>3</v>
      </c>
      <c r="L12" s="149">
        <v>5.89</v>
      </c>
      <c r="M12" s="149">
        <v>4.66</v>
      </c>
      <c r="N12" s="149">
        <v>3.41</v>
      </c>
      <c r="O12" s="149">
        <v>4.6</v>
      </c>
      <c r="P12" s="149">
        <v>4.97</v>
      </c>
      <c r="Q12" s="149">
        <v>6.67</v>
      </c>
      <c r="R12" s="149">
        <v>2.05</v>
      </c>
      <c r="S12" s="149">
        <v>3.44</v>
      </c>
      <c r="T12" s="149">
        <v>1</v>
      </c>
      <c r="U12" s="149">
        <v>1</v>
      </c>
    </row>
    <row r="13" spans="1:21" ht="18" customHeight="1">
      <c r="A13" s="150"/>
      <c r="B13" s="151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</row>
    <row r="14" spans="1:21" ht="18" customHeight="1">
      <c r="A14" s="109"/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</row>
    <row r="15" ht="18" customHeight="1"/>
    <row r="16" spans="1:16" ht="18" customHeight="1" hidden="1">
      <c r="A16" s="375" t="s">
        <v>325</v>
      </c>
      <c r="B16" s="375"/>
      <c r="C16" s="375"/>
      <c r="D16" s="375"/>
      <c r="E16" s="375"/>
      <c r="F16" s="375"/>
      <c r="G16" s="38"/>
      <c r="H16" s="38"/>
      <c r="J16" s="88"/>
      <c r="K16" s="87" t="s">
        <v>326</v>
      </c>
      <c r="L16" s="87"/>
      <c r="M16" s="37"/>
      <c r="N16" s="37"/>
      <c r="O16" s="37"/>
      <c r="P16" s="37"/>
    </row>
    <row r="17" spans="1:16" ht="18" customHeight="1" hidden="1">
      <c r="A17" s="40"/>
      <c r="B17" s="40"/>
      <c r="C17" s="38"/>
      <c r="D17" s="38"/>
      <c r="E17" s="37"/>
      <c r="F17" s="37"/>
      <c r="G17" s="38"/>
      <c r="H17" s="38"/>
      <c r="I17" s="88"/>
      <c r="J17" s="88"/>
      <c r="K17" s="88"/>
      <c r="L17" s="88"/>
      <c r="M17" s="37"/>
      <c r="N17" s="37"/>
      <c r="O17" s="37"/>
      <c r="P17" s="37"/>
    </row>
    <row r="18" spans="1:19" ht="73.5" customHeight="1" hidden="1">
      <c r="A18" s="370" t="s">
        <v>83</v>
      </c>
      <c r="B18" s="292"/>
      <c r="C18" s="2" t="s">
        <v>2</v>
      </c>
      <c r="D18" s="2" t="s">
        <v>71</v>
      </c>
      <c r="E18" s="96" t="s">
        <v>147</v>
      </c>
      <c r="F18" s="96" t="s">
        <v>148</v>
      </c>
      <c r="G18" s="96" t="s">
        <v>149</v>
      </c>
      <c r="H18" s="96" t="s">
        <v>255</v>
      </c>
      <c r="I18" s="103" t="s">
        <v>150</v>
      </c>
      <c r="J18" s="144"/>
      <c r="K18" s="303" t="s">
        <v>84</v>
      </c>
      <c r="L18" s="304"/>
      <c r="M18" s="96" t="s">
        <v>256</v>
      </c>
      <c r="N18" s="96" t="s">
        <v>257</v>
      </c>
      <c r="O18" s="96" t="s">
        <v>147</v>
      </c>
      <c r="P18" s="96" t="s">
        <v>148</v>
      </c>
      <c r="Q18" s="96" t="s">
        <v>149</v>
      </c>
      <c r="R18" s="96" t="s">
        <v>152</v>
      </c>
      <c r="S18" s="103" t="s">
        <v>151</v>
      </c>
    </row>
    <row r="19" spans="1:19" ht="18" customHeight="1" hidden="1">
      <c r="A19" s="371"/>
      <c r="B19" s="372"/>
      <c r="C19" s="42"/>
      <c r="D19" s="43"/>
      <c r="E19" s="106"/>
      <c r="F19" s="106"/>
      <c r="G19" s="106"/>
      <c r="H19" s="106"/>
      <c r="I19" s="106"/>
      <c r="J19" s="144"/>
      <c r="K19" s="373"/>
      <c r="L19" s="382"/>
      <c r="M19" s="105"/>
      <c r="N19" s="106"/>
      <c r="O19" s="106"/>
      <c r="P19" s="106"/>
      <c r="Q19" s="106"/>
      <c r="R19" s="106"/>
      <c r="S19" s="106"/>
    </row>
    <row r="20" spans="1:19" s="62" customFormat="1" ht="18" customHeight="1" hidden="1">
      <c r="A20" s="365" t="s">
        <v>142</v>
      </c>
      <c r="B20" s="366"/>
      <c r="C20" s="59">
        <v>17839</v>
      </c>
      <c r="D20" s="60">
        <v>48793</v>
      </c>
      <c r="E20" s="158">
        <v>2.74</v>
      </c>
      <c r="F20" s="67" t="s">
        <v>252</v>
      </c>
      <c r="G20" s="67" t="s">
        <v>252</v>
      </c>
      <c r="H20" s="67" t="s">
        <v>252</v>
      </c>
      <c r="I20" s="67" t="s">
        <v>252</v>
      </c>
      <c r="J20" s="69"/>
      <c r="K20" s="365" t="s">
        <v>253</v>
      </c>
      <c r="L20" s="366"/>
      <c r="M20" s="59">
        <v>17457</v>
      </c>
      <c r="N20" s="60">
        <v>48262</v>
      </c>
      <c r="O20" s="158">
        <v>2.76</v>
      </c>
      <c r="P20" s="158">
        <v>4.86</v>
      </c>
      <c r="Q20" s="158">
        <v>1.76</v>
      </c>
      <c r="R20" s="159">
        <v>94.3</v>
      </c>
      <c r="S20" s="69">
        <v>34.1</v>
      </c>
    </row>
    <row r="21" spans="1:19" s="80" customFormat="1" ht="18" customHeight="1" hidden="1">
      <c r="A21" s="354"/>
      <c r="B21" s="367"/>
      <c r="C21" s="47"/>
      <c r="D21" s="23"/>
      <c r="E21" s="149"/>
      <c r="F21" s="51"/>
      <c r="G21" s="51"/>
      <c r="H21" s="51"/>
      <c r="I21" s="51"/>
      <c r="J21" s="51"/>
      <c r="K21" s="368"/>
      <c r="L21" s="383"/>
      <c r="M21" s="73"/>
      <c r="N21" s="74"/>
      <c r="O21" s="154"/>
      <c r="P21" s="154"/>
      <c r="Q21" s="154"/>
      <c r="R21" s="155"/>
      <c r="S21" s="78"/>
    </row>
    <row r="22" spans="1:19" ht="18" customHeight="1" hidden="1">
      <c r="A22" s="354" t="s">
        <v>239</v>
      </c>
      <c r="B22" s="355"/>
      <c r="C22" s="47">
        <v>17564</v>
      </c>
      <c r="D22" s="23">
        <v>48482</v>
      </c>
      <c r="E22" s="149">
        <v>2.76</v>
      </c>
      <c r="F22" s="149">
        <v>4.85</v>
      </c>
      <c r="G22" s="149">
        <v>1.76</v>
      </c>
      <c r="H22" s="153">
        <v>93.9</v>
      </c>
      <c r="I22" s="153">
        <v>34</v>
      </c>
      <c r="J22" s="153"/>
      <c r="K22" s="354" t="s">
        <v>240</v>
      </c>
      <c r="L22" s="384"/>
      <c r="M22" s="47">
        <v>12743</v>
      </c>
      <c r="N22" s="23">
        <v>37528</v>
      </c>
      <c r="O22" s="149">
        <v>2.94</v>
      </c>
      <c r="P22" s="149">
        <v>5.51</v>
      </c>
      <c r="Q22" s="149">
        <v>1.87</v>
      </c>
      <c r="R22" s="153">
        <v>111.9</v>
      </c>
      <c r="S22" s="156">
        <v>38</v>
      </c>
    </row>
    <row r="23" spans="1:19" ht="18" customHeight="1" hidden="1">
      <c r="A23" s="354"/>
      <c r="B23" s="355"/>
      <c r="C23" s="47"/>
      <c r="D23" s="23"/>
      <c r="E23" s="149"/>
      <c r="F23" s="149"/>
      <c r="G23" s="149"/>
      <c r="H23" s="153"/>
      <c r="I23" s="153"/>
      <c r="J23" s="153"/>
      <c r="K23" s="354" t="s">
        <v>241</v>
      </c>
      <c r="L23" s="384"/>
      <c r="M23" s="53">
        <v>927</v>
      </c>
      <c r="N23" s="23">
        <v>1865</v>
      </c>
      <c r="O23" s="149">
        <v>2.01</v>
      </c>
      <c r="P23" s="149">
        <v>3.07</v>
      </c>
      <c r="Q23" s="149">
        <v>1.53</v>
      </c>
      <c r="R23" s="153">
        <v>45.3</v>
      </c>
      <c r="S23" s="153">
        <v>22.5</v>
      </c>
    </row>
    <row r="24" spans="1:19" ht="18" customHeight="1" hidden="1">
      <c r="A24" s="354" t="s">
        <v>242</v>
      </c>
      <c r="B24" s="355"/>
      <c r="C24" s="47">
        <v>17457</v>
      </c>
      <c r="D24" s="23">
        <v>48262</v>
      </c>
      <c r="E24" s="149">
        <v>2.76</v>
      </c>
      <c r="F24" s="149">
        <v>4.86</v>
      </c>
      <c r="G24" s="149">
        <v>1.76</v>
      </c>
      <c r="H24" s="153">
        <v>94.3</v>
      </c>
      <c r="I24" s="153">
        <v>34.1</v>
      </c>
      <c r="J24" s="153"/>
      <c r="K24" s="354" t="s">
        <v>243</v>
      </c>
      <c r="L24" s="384"/>
      <c r="M24" s="47">
        <v>3773</v>
      </c>
      <c r="N24" s="23">
        <v>8833</v>
      </c>
      <c r="O24" s="149">
        <v>2.34</v>
      </c>
      <c r="P24" s="149">
        <v>3.12</v>
      </c>
      <c r="Q24" s="149">
        <v>1.33</v>
      </c>
      <c r="R24" s="153">
        <v>46.8</v>
      </c>
      <c r="S24" s="153">
        <v>20</v>
      </c>
    </row>
    <row r="25" spans="1:19" ht="18" customHeight="1" hidden="1">
      <c r="A25" s="354" t="s">
        <v>244</v>
      </c>
      <c r="B25" s="355"/>
      <c r="C25" s="47">
        <v>11662</v>
      </c>
      <c r="D25" s="23">
        <v>34562</v>
      </c>
      <c r="E25" s="149">
        <v>2.96</v>
      </c>
      <c r="F25" s="149">
        <v>5.66</v>
      </c>
      <c r="G25" s="149">
        <v>1.91</v>
      </c>
      <c r="H25" s="153">
        <v>116</v>
      </c>
      <c r="I25" s="153">
        <v>39.1</v>
      </c>
      <c r="J25" s="153"/>
      <c r="K25" s="357" t="s">
        <v>263</v>
      </c>
      <c r="L25" s="385"/>
      <c r="M25" s="47">
        <v>1030</v>
      </c>
      <c r="N25" s="23">
        <v>1935</v>
      </c>
      <c r="O25" s="149">
        <v>1.88</v>
      </c>
      <c r="P25" s="149">
        <v>2.67</v>
      </c>
      <c r="Q25" s="149">
        <v>1.42</v>
      </c>
      <c r="R25" s="153">
        <v>39.2</v>
      </c>
      <c r="S25" s="153">
        <v>20.8</v>
      </c>
    </row>
    <row r="26" spans="1:19" ht="18" customHeight="1" hidden="1">
      <c r="A26" s="359" t="s">
        <v>254</v>
      </c>
      <c r="B26" s="355"/>
      <c r="C26" s="47">
        <v>1218</v>
      </c>
      <c r="D26" s="23">
        <v>3402</v>
      </c>
      <c r="E26" s="149">
        <v>2.79</v>
      </c>
      <c r="F26" s="149">
        <v>3.71</v>
      </c>
      <c r="G26" s="149">
        <v>1.33</v>
      </c>
      <c r="H26" s="153">
        <v>55.4</v>
      </c>
      <c r="I26" s="153">
        <v>19.8</v>
      </c>
      <c r="J26" s="153"/>
      <c r="K26" s="357" t="s">
        <v>181</v>
      </c>
      <c r="L26" s="385"/>
      <c r="M26" s="47">
        <v>2685</v>
      </c>
      <c r="N26" s="23">
        <v>6798</v>
      </c>
      <c r="O26" s="149">
        <v>2.53</v>
      </c>
      <c r="P26" s="149">
        <v>3.29</v>
      </c>
      <c r="Q26" s="149">
        <v>1.3</v>
      </c>
      <c r="R26" s="153">
        <v>49.9</v>
      </c>
      <c r="S26" s="153">
        <v>19.7</v>
      </c>
    </row>
    <row r="27" spans="1:19" ht="18" customHeight="1" hidden="1">
      <c r="A27" s="354" t="s">
        <v>245</v>
      </c>
      <c r="B27" s="355"/>
      <c r="C27" s="47">
        <v>3344</v>
      </c>
      <c r="D27" s="23">
        <v>7347</v>
      </c>
      <c r="E27" s="149">
        <v>2.2</v>
      </c>
      <c r="F27" s="149">
        <v>3.04</v>
      </c>
      <c r="G27" s="149">
        <v>1.39</v>
      </c>
      <c r="H27" s="153">
        <v>47.3</v>
      </c>
      <c r="I27" s="153">
        <v>21.5</v>
      </c>
      <c r="J27" s="153"/>
      <c r="K27" s="357" t="s">
        <v>246</v>
      </c>
      <c r="L27" s="385"/>
      <c r="M27" s="53">
        <v>58</v>
      </c>
      <c r="N27" s="52">
        <v>100</v>
      </c>
      <c r="O27" s="149">
        <v>1.72</v>
      </c>
      <c r="P27" s="149">
        <v>2.83</v>
      </c>
      <c r="Q27" s="149">
        <v>1.64</v>
      </c>
      <c r="R27" s="153">
        <v>39.5</v>
      </c>
      <c r="S27" s="153">
        <v>22.9</v>
      </c>
    </row>
    <row r="28" spans="1:19" ht="18" customHeight="1" hidden="1">
      <c r="A28" s="354" t="s">
        <v>247</v>
      </c>
      <c r="B28" s="355"/>
      <c r="C28" s="47">
        <v>1233</v>
      </c>
      <c r="D28" s="23">
        <v>2951</v>
      </c>
      <c r="E28" s="149">
        <v>2.39</v>
      </c>
      <c r="F28" s="149">
        <v>3.4</v>
      </c>
      <c r="G28" s="149">
        <v>1.42</v>
      </c>
      <c r="H28" s="153">
        <v>54.5</v>
      </c>
      <c r="I28" s="153">
        <v>22.8</v>
      </c>
      <c r="J28" s="153"/>
      <c r="K28" s="354" t="s">
        <v>248</v>
      </c>
      <c r="L28" s="384"/>
      <c r="M28" s="53">
        <v>14</v>
      </c>
      <c r="N28" s="52">
        <v>36</v>
      </c>
      <c r="O28" s="149">
        <v>2.57</v>
      </c>
      <c r="P28" s="149">
        <v>4.07</v>
      </c>
      <c r="Q28" s="149">
        <v>1.58</v>
      </c>
      <c r="R28" s="153">
        <v>68.6</v>
      </c>
      <c r="S28" s="153">
        <v>26.7</v>
      </c>
    </row>
    <row r="29" spans="1:19" ht="18" customHeight="1" hidden="1">
      <c r="A29" s="354"/>
      <c r="B29" s="355"/>
      <c r="C29" s="47"/>
      <c r="D29" s="23"/>
      <c r="E29" s="149"/>
      <c r="F29" s="149"/>
      <c r="G29" s="149"/>
      <c r="H29" s="153"/>
      <c r="I29" s="153"/>
      <c r="J29" s="153"/>
      <c r="K29" s="356"/>
      <c r="L29" s="386"/>
      <c r="M29" s="92"/>
      <c r="N29" s="56"/>
      <c r="O29" s="152"/>
      <c r="P29" s="152"/>
      <c r="Q29" s="152"/>
      <c r="R29" s="157"/>
      <c r="S29" s="157"/>
    </row>
    <row r="30" spans="1:17" ht="18" customHeight="1" hidden="1">
      <c r="A30" s="354" t="s">
        <v>249</v>
      </c>
      <c r="B30" s="355"/>
      <c r="C30" s="53">
        <v>107</v>
      </c>
      <c r="D30" s="52">
        <v>220</v>
      </c>
      <c r="E30" s="149">
        <v>2.06</v>
      </c>
      <c r="F30" s="149">
        <v>2.03</v>
      </c>
      <c r="G30" s="149">
        <v>0.99</v>
      </c>
      <c r="H30" s="153">
        <v>34.2</v>
      </c>
      <c r="I30" s="153">
        <v>16.6</v>
      </c>
      <c r="J30" s="95"/>
      <c r="K30" s="52"/>
      <c r="L30" s="52"/>
      <c r="M30" s="149"/>
      <c r="N30" s="149"/>
      <c r="O30" s="149"/>
      <c r="P30" s="153"/>
      <c r="Q30" s="153"/>
    </row>
    <row r="31" spans="1:17" ht="18" customHeight="1" hidden="1">
      <c r="A31" s="354"/>
      <c r="B31" s="355"/>
      <c r="C31" s="53"/>
      <c r="D31" s="52"/>
      <c r="E31" s="149"/>
      <c r="F31" s="149"/>
      <c r="G31" s="149"/>
      <c r="H31" s="153"/>
      <c r="I31" s="153"/>
      <c r="J31" s="88"/>
      <c r="K31" s="88"/>
      <c r="L31" s="37"/>
      <c r="M31" s="37"/>
      <c r="N31" s="37"/>
      <c r="O31" s="37"/>
      <c r="P31" s="37"/>
      <c r="Q31" s="37"/>
    </row>
    <row r="32" spans="1:9" ht="18" customHeight="1" hidden="1">
      <c r="A32" s="359" t="s">
        <v>250</v>
      </c>
      <c r="B32" s="355"/>
      <c r="C32" s="53">
        <v>275</v>
      </c>
      <c r="D32" s="52">
        <v>311</v>
      </c>
      <c r="E32" s="149">
        <v>1.13</v>
      </c>
      <c r="F32" s="20" t="s">
        <v>251</v>
      </c>
      <c r="G32" s="20" t="s">
        <v>251</v>
      </c>
      <c r="H32" s="20" t="s">
        <v>251</v>
      </c>
      <c r="I32" s="20" t="s">
        <v>251</v>
      </c>
    </row>
    <row r="33" spans="1:9" ht="18" customHeight="1" hidden="1">
      <c r="A33" s="360"/>
      <c r="B33" s="361"/>
      <c r="C33" s="92"/>
      <c r="D33" s="56"/>
      <c r="E33" s="152"/>
      <c r="F33" s="55"/>
      <c r="G33" s="55"/>
      <c r="H33" s="55"/>
      <c r="I33" s="55"/>
    </row>
    <row r="34" spans="1:8" ht="13.5">
      <c r="A34" s="107"/>
      <c r="B34" s="52"/>
      <c r="C34" s="52"/>
      <c r="D34" s="149"/>
      <c r="E34" s="51"/>
      <c r="F34" s="51"/>
      <c r="G34" s="51"/>
      <c r="H34" s="51"/>
    </row>
    <row r="35" spans="1:18" ht="18" customHeight="1">
      <c r="A35" s="168" t="s">
        <v>479</v>
      </c>
      <c r="B35" s="168"/>
      <c r="C35" s="168"/>
      <c r="D35" s="168"/>
      <c r="E35" s="168"/>
      <c r="F35" s="168"/>
      <c r="G35" s="38"/>
      <c r="H35" s="38"/>
      <c r="I35" s="38"/>
      <c r="J35" s="38"/>
      <c r="K35" s="87" t="s">
        <v>480</v>
      </c>
      <c r="L35" s="88"/>
      <c r="N35" s="87"/>
      <c r="O35" s="37"/>
      <c r="P35" s="37"/>
      <c r="Q35" s="37"/>
      <c r="R35" s="37"/>
    </row>
    <row r="36" spans="1:18" ht="18" customHeight="1">
      <c r="A36" s="40"/>
      <c r="B36" s="40"/>
      <c r="C36" s="38"/>
      <c r="D36" s="38"/>
      <c r="E36" s="37"/>
      <c r="F36" s="37"/>
      <c r="G36" s="38"/>
      <c r="H36" s="38"/>
      <c r="I36" s="38"/>
      <c r="J36" s="38"/>
      <c r="K36" s="88"/>
      <c r="L36" s="88"/>
      <c r="M36" s="88"/>
      <c r="N36" s="88"/>
      <c r="O36" s="37"/>
      <c r="P36" s="37"/>
      <c r="Q36" s="37"/>
      <c r="R36" s="37"/>
    </row>
    <row r="37" spans="1:20" ht="73.5" customHeight="1">
      <c r="A37" s="370" t="s">
        <v>83</v>
      </c>
      <c r="B37" s="292"/>
      <c r="C37" s="2" t="s">
        <v>2</v>
      </c>
      <c r="D37" s="2" t="s">
        <v>71</v>
      </c>
      <c r="E37" s="96" t="s">
        <v>147</v>
      </c>
      <c r="F37" s="96" t="s">
        <v>371</v>
      </c>
      <c r="G37" s="103" t="s">
        <v>150</v>
      </c>
      <c r="H37" s="144"/>
      <c r="I37" s="144"/>
      <c r="J37" s="144"/>
      <c r="K37" s="303" t="s">
        <v>84</v>
      </c>
      <c r="L37" s="303"/>
      <c r="M37" s="304"/>
      <c r="N37" s="96" t="s">
        <v>256</v>
      </c>
      <c r="O37" s="302" t="s">
        <v>377</v>
      </c>
      <c r="P37" s="304"/>
      <c r="Q37" s="96" t="s">
        <v>147</v>
      </c>
      <c r="R37" s="302" t="s">
        <v>372</v>
      </c>
      <c r="S37" s="304"/>
      <c r="T37" s="103" t="s">
        <v>151</v>
      </c>
    </row>
    <row r="38" spans="1:20" ht="18" customHeight="1">
      <c r="A38" s="371"/>
      <c r="B38" s="372"/>
      <c r="C38" s="42"/>
      <c r="D38" s="43"/>
      <c r="E38" s="106"/>
      <c r="F38" s="106"/>
      <c r="G38" s="106"/>
      <c r="H38" s="144"/>
      <c r="I38" s="144"/>
      <c r="J38" s="144"/>
      <c r="K38" s="373"/>
      <c r="L38" s="374"/>
      <c r="M38" s="197"/>
      <c r="N38" s="105"/>
      <c r="O38" s="106"/>
      <c r="P38" s="106"/>
      <c r="Q38" s="106"/>
      <c r="R38" s="106"/>
      <c r="S38" s="106"/>
      <c r="T38" s="106"/>
    </row>
    <row r="39" spans="1:20" s="62" customFormat="1" ht="18" customHeight="1">
      <c r="A39" s="365" t="s">
        <v>142</v>
      </c>
      <c r="B39" s="366"/>
      <c r="C39" s="59">
        <v>16975</v>
      </c>
      <c r="D39" s="60">
        <v>42052</v>
      </c>
      <c r="E39" s="158">
        <v>2.48</v>
      </c>
      <c r="F39" s="67" t="s">
        <v>252</v>
      </c>
      <c r="G39" s="67" t="s">
        <v>252</v>
      </c>
      <c r="H39" s="69"/>
      <c r="I39" s="69"/>
      <c r="J39" s="69"/>
      <c r="K39" s="365" t="s">
        <v>253</v>
      </c>
      <c r="L39" s="365"/>
      <c r="M39" s="198"/>
      <c r="N39" s="59">
        <v>8904</v>
      </c>
      <c r="O39" s="387">
        <v>22486</v>
      </c>
      <c r="P39" s="387"/>
      <c r="Q39" s="158">
        <v>2.53</v>
      </c>
      <c r="R39" s="362">
        <v>117.1</v>
      </c>
      <c r="S39" s="362"/>
      <c r="T39" s="200">
        <v>46.4</v>
      </c>
    </row>
    <row r="40" spans="1:20" s="80" customFormat="1" ht="18" customHeight="1">
      <c r="A40" s="354"/>
      <c r="B40" s="367"/>
      <c r="C40" s="47"/>
      <c r="D40" s="23"/>
      <c r="E40" s="149"/>
      <c r="F40" s="51"/>
      <c r="G40" s="51"/>
      <c r="H40" s="51"/>
      <c r="I40" s="51"/>
      <c r="J40" s="51"/>
      <c r="K40" s="368"/>
      <c r="L40" s="368"/>
      <c r="M40" s="199"/>
      <c r="N40" s="73"/>
      <c r="O40" s="74"/>
      <c r="P40" s="74"/>
      <c r="Q40" s="154"/>
      <c r="R40" s="363"/>
      <c r="S40" s="363"/>
      <c r="T40" s="201"/>
    </row>
    <row r="41" spans="1:20" ht="18" customHeight="1">
      <c r="A41" s="354" t="s">
        <v>239</v>
      </c>
      <c r="B41" s="355"/>
      <c r="C41" s="47">
        <v>16816</v>
      </c>
      <c r="D41" s="23">
        <v>41881</v>
      </c>
      <c r="E41" s="149">
        <v>2.49</v>
      </c>
      <c r="F41" s="153">
        <v>102.6</v>
      </c>
      <c r="G41" s="153">
        <v>41.2</v>
      </c>
      <c r="H41" s="153"/>
      <c r="I41" s="153"/>
      <c r="J41" s="153"/>
      <c r="K41" s="354" t="s">
        <v>240</v>
      </c>
      <c r="L41" s="364"/>
      <c r="M41" s="195"/>
      <c r="N41" s="47">
        <v>7959</v>
      </c>
      <c r="O41" s="334">
        <v>20875</v>
      </c>
      <c r="P41" s="334"/>
      <c r="Q41" s="149">
        <v>2.62</v>
      </c>
      <c r="R41" s="353">
        <v>124.3</v>
      </c>
      <c r="S41" s="353"/>
      <c r="T41" s="156">
        <v>47.4</v>
      </c>
    </row>
    <row r="42" spans="1:20" ht="18" customHeight="1">
      <c r="A42" s="354"/>
      <c r="B42" s="355"/>
      <c r="C42" s="47"/>
      <c r="D42" s="23"/>
      <c r="E42" s="149"/>
      <c r="F42" s="153"/>
      <c r="G42" s="153"/>
      <c r="H42" s="153"/>
      <c r="I42" s="153"/>
      <c r="J42" s="153"/>
      <c r="K42" s="354" t="s">
        <v>241</v>
      </c>
      <c r="L42" s="364"/>
      <c r="M42" s="195"/>
      <c r="N42" s="53">
        <v>285</v>
      </c>
      <c r="O42" s="334">
        <v>465</v>
      </c>
      <c r="P42" s="334"/>
      <c r="Q42" s="149">
        <v>1.63</v>
      </c>
      <c r="R42" s="353">
        <v>54.6</v>
      </c>
      <c r="S42" s="353"/>
      <c r="T42" s="156">
        <v>33.5</v>
      </c>
    </row>
    <row r="43" spans="1:20" ht="18" customHeight="1">
      <c r="A43" s="354" t="s">
        <v>242</v>
      </c>
      <c r="B43" s="355"/>
      <c r="C43" s="47">
        <v>16621</v>
      </c>
      <c r="D43" s="23">
        <v>41427</v>
      </c>
      <c r="E43" s="149">
        <v>2.49</v>
      </c>
      <c r="F43" s="153">
        <v>103.3</v>
      </c>
      <c r="G43" s="153">
        <v>41.4</v>
      </c>
      <c r="H43" s="153"/>
      <c r="I43" s="153"/>
      <c r="J43" s="153"/>
      <c r="K43" s="354" t="s">
        <v>243</v>
      </c>
      <c r="L43" s="364"/>
      <c r="M43" s="195"/>
      <c r="N43" s="47">
        <v>646</v>
      </c>
      <c r="O43" s="334">
        <v>1109</v>
      </c>
      <c r="P43" s="334"/>
      <c r="Q43" s="149">
        <v>1.72</v>
      </c>
      <c r="R43" s="353">
        <v>56.2</v>
      </c>
      <c r="S43" s="353"/>
      <c r="T43" s="156">
        <v>32.7</v>
      </c>
    </row>
    <row r="44" spans="1:20" ht="18" customHeight="1">
      <c r="A44" s="354" t="s">
        <v>244</v>
      </c>
      <c r="B44" s="355"/>
      <c r="C44" s="47">
        <v>11585</v>
      </c>
      <c r="D44" s="23">
        <v>30616</v>
      </c>
      <c r="E44" s="149">
        <v>2.64</v>
      </c>
      <c r="F44" s="153">
        <v>124</v>
      </c>
      <c r="G44" s="153">
        <v>46.9</v>
      </c>
      <c r="H44" s="153"/>
      <c r="I44" s="153"/>
      <c r="J44" s="153"/>
      <c r="K44" s="95" t="s">
        <v>376</v>
      </c>
      <c r="L44" s="203"/>
      <c r="M44" s="195"/>
      <c r="N44" s="47"/>
      <c r="O44" s="23"/>
      <c r="P44" s="23"/>
      <c r="Q44" s="149"/>
      <c r="R44" s="153"/>
      <c r="S44" s="153"/>
      <c r="T44" s="156"/>
    </row>
    <row r="45" spans="1:20" ht="18" customHeight="1">
      <c r="A45" s="359" t="s">
        <v>254</v>
      </c>
      <c r="B45" s="355"/>
      <c r="C45" s="47">
        <v>1182</v>
      </c>
      <c r="D45" s="23">
        <v>2965</v>
      </c>
      <c r="E45" s="149">
        <v>2.51</v>
      </c>
      <c r="F45" s="153">
        <v>57.9</v>
      </c>
      <c r="G45" s="153">
        <v>23.1</v>
      </c>
      <c r="H45" s="153"/>
      <c r="I45" s="153"/>
      <c r="J45" s="153"/>
      <c r="K45" s="357" t="s">
        <v>373</v>
      </c>
      <c r="L45" s="358"/>
      <c r="M45" s="194"/>
      <c r="N45" s="47">
        <v>201</v>
      </c>
      <c r="O45" s="334">
        <v>290</v>
      </c>
      <c r="P45" s="334"/>
      <c r="Q45" s="149">
        <v>1.44</v>
      </c>
      <c r="R45" s="353">
        <v>47.6</v>
      </c>
      <c r="S45" s="353"/>
      <c r="T45" s="156">
        <v>33</v>
      </c>
    </row>
    <row r="46" spans="1:20" ht="18" customHeight="1">
      <c r="A46" s="354" t="s">
        <v>245</v>
      </c>
      <c r="B46" s="355"/>
      <c r="C46" s="47">
        <v>3079</v>
      </c>
      <c r="D46" s="23">
        <v>6325</v>
      </c>
      <c r="E46" s="149">
        <v>2.05</v>
      </c>
      <c r="F46" s="153">
        <v>54.1</v>
      </c>
      <c r="G46" s="153">
        <v>26.3</v>
      </c>
      <c r="H46" s="153"/>
      <c r="I46" s="153"/>
      <c r="J46" s="153"/>
      <c r="K46" s="357" t="s">
        <v>374</v>
      </c>
      <c r="L46" s="358"/>
      <c r="M46" s="194"/>
      <c r="N46" s="47">
        <v>434</v>
      </c>
      <c r="O46" s="334">
        <v>806</v>
      </c>
      <c r="P46" s="334"/>
      <c r="Q46" s="149">
        <v>1.86</v>
      </c>
      <c r="R46" s="353">
        <v>60.3</v>
      </c>
      <c r="S46" s="353"/>
      <c r="T46" s="156">
        <v>32.5</v>
      </c>
    </row>
    <row r="47" spans="1:20" ht="18" customHeight="1">
      <c r="A47" s="354" t="s">
        <v>247</v>
      </c>
      <c r="B47" s="355"/>
      <c r="C47" s="47">
        <v>775</v>
      </c>
      <c r="D47" s="23">
        <v>1521</v>
      </c>
      <c r="E47" s="149">
        <v>1.96</v>
      </c>
      <c r="F47" s="153">
        <v>58.9</v>
      </c>
      <c r="G47" s="153">
        <v>30</v>
      </c>
      <c r="H47" s="153"/>
      <c r="I47" s="153"/>
      <c r="J47" s="153"/>
      <c r="K47" s="357" t="s">
        <v>375</v>
      </c>
      <c r="L47" s="358"/>
      <c r="M47" s="194"/>
      <c r="N47" s="53">
        <v>11</v>
      </c>
      <c r="O47" s="334">
        <v>13</v>
      </c>
      <c r="P47" s="334"/>
      <c r="Q47" s="149">
        <v>1.18</v>
      </c>
      <c r="R47" s="353">
        <v>49.5</v>
      </c>
      <c r="S47" s="353"/>
      <c r="T47" s="156">
        <v>41.9</v>
      </c>
    </row>
    <row r="48" spans="1:20" ht="18" customHeight="1">
      <c r="A48" s="354"/>
      <c r="B48" s="355"/>
      <c r="C48" s="47"/>
      <c r="D48" s="23"/>
      <c r="E48" s="149"/>
      <c r="F48" s="153"/>
      <c r="G48" s="153"/>
      <c r="H48" s="153"/>
      <c r="I48" s="153"/>
      <c r="J48" s="153"/>
      <c r="K48" s="354" t="s">
        <v>248</v>
      </c>
      <c r="L48" s="364"/>
      <c r="M48" s="195"/>
      <c r="N48" s="53">
        <v>14</v>
      </c>
      <c r="O48" s="334">
        <v>37</v>
      </c>
      <c r="P48" s="334"/>
      <c r="Q48" s="149">
        <v>2.64</v>
      </c>
      <c r="R48" s="353">
        <v>112.3</v>
      </c>
      <c r="S48" s="353"/>
      <c r="T48" s="156">
        <v>42.5</v>
      </c>
    </row>
    <row r="49" spans="1:20" ht="18" customHeight="1">
      <c r="A49" s="354" t="s">
        <v>249</v>
      </c>
      <c r="B49" s="355"/>
      <c r="C49" s="53">
        <v>195</v>
      </c>
      <c r="D49" s="52">
        <v>454</v>
      </c>
      <c r="E49" s="149">
        <v>2.33</v>
      </c>
      <c r="F49" s="153">
        <v>45.3</v>
      </c>
      <c r="G49" s="153">
        <v>19.5</v>
      </c>
      <c r="H49" s="95"/>
      <c r="I49" s="95"/>
      <c r="J49" s="95"/>
      <c r="K49" s="356"/>
      <c r="L49" s="356"/>
      <c r="M49" s="196"/>
      <c r="N49" s="92"/>
      <c r="O49" s="56"/>
      <c r="P49" s="56"/>
      <c r="Q49" s="152"/>
      <c r="R49" s="157"/>
      <c r="S49" s="157"/>
      <c r="T49" s="202"/>
    </row>
    <row r="50" spans="1:17" ht="18" customHeight="1">
      <c r="A50" s="354"/>
      <c r="B50" s="355"/>
      <c r="C50" s="53"/>
      <c r="D50" s="52"/>
      <c r="E50" s="149"/>
      <c r="F50" s="153"/>
      <c r="G50" s="153"/>
      <c r="H50" s="88"/>
      <c r="I50" s="88"/>
      <c r="J50" s="88"/>
      <c r="K50" s="52"/>
      <c r="L50" s="52"/>
      <c r="M50" s="149"/>
      <c r="N50" s="149"/>
      <c r="O50" s="149"/>
      <c r="P50" s="153"/>
      <c r="Q50" s="153"/>
    </row>
    <row r="51" spans="1:17" ht="18" customHeight="1">
      <c r="A51" s="359" t="s">
        <v>250</v>
      </c>
      <c r="B51" s="355"/>
      <c r="C51" s="53">
        <v>159</v>
      </c>
      <c r="D51" s="52">
        <v>171</v>
      </c>
      <c r="E51" s="149">
        <v>1.08</v>
      </c>
      <c r="F51" s="20" t="s">
        <v>251</v>
      </c>
      <c r="G51" s="20" t="s">
        <v>251</v>
      </c>
      <c r="K51" s="88"/>
      <c r="L51" s="37"/>
      <c r="M51" s="37"/>
      <c r="N51" s="37"/>
      <c r="O51" s="37"/>
      <c r="P51" s="37"/>
      <c r="Q51" s="37"/>
    </row>
    <row r="52" spans="1:7" ht="18" customHeight="1">
      <c r="A52" s="360"/>
      <c r="B52" s="361"/>
      <c r="C52" s="92"/>
      <c r="D52" s="56"/>
      <c r="E52" s="152"/>
      <c r="F52" s="55"/>
      <c r="G52" s="55"/>
    </row>
    <row r="53" spans="1:8" ht="13.5">
      <c r="A53" s="95"/>
      <c r="B53" s="95"/>
      <c r="C53" s="38"/>
      <c r="D53" s="38"/>
      <c r="E53" s="37"/>
      <c r="F53" s="37"/>
      <c r="G53" s="38"/>
      <c r="H53" s="38"/>
    </row>
  </sheetData>
  <sheetProtection sheet="1" objects="1" scenarios="1"/>
  <mergeCells count="85">
    <mergeCell ref="O43:P43"/>
    <mergeCell ref="O37:P37"/>
    <mergeCell ref="O39:P39"/>
    <mergeCell ref="O41:P41"/>
    <mergeCell ref="O42:P42"/>
    <mergeCell ref="K26:L26"/>
    <mergeCell ref="K27:L27"/>
    <mergeCell ref="K28:L28"/>
    <mergeCell ref="K29:L29"/>
    <mergeCell ref="A33:B33"/>
    <mergeCell ref="A18:B18"/>
    <mergeCell ref="K18:L18"/>
    <mergeCell ref="K19:L19"/>
    <mergeCell ref="K20:L20"/>
    <mergeCell ref="K21:L21"/>
    <mergeCell ref="K22:L22"/>
    <mergeCell ref="K23:L23"/>
    <mergeCell ref="K24:L24"/>
    <mergeCell ref="K25:L25"/>
    <mergeCell ref="A29:B29"/>
    <mergeCell ref="A30:B30"/>
    <mergeCell ref="A31:B31"/>
    <mergeCell ref="A32:B32"/>
    <mergeCell ref="A19:B19"/>
    <mergeCell ref="A20:B20"/>
    <mergeCell ref="A16:F16"/>
    <mergeCell ref="A4:A7"/>
    <mergeCell ref="B4:U4"/>
    <mergeCell ref="B5:B7"/>
    <mergeCell ref="C5:S5"/>
    <mergeCell ref="T5:T7"/>
    <mergeCell ref="U5:U7"/>
    <mergeCell ref="C6:C7"/>
    <mergeCell ref="A25:B25"/>
    <mergeCell ref="A26:B26"/>
    <mergeCell ref="A27:B27"/>
    <mergeCell ref="A28:B28"/>
    <mergeCell ref="D6:H6"/>
    <mergeCell ref="I6:S6"/>
    <mergeCell ref="A37:B37"/>
    <mergeCell ref="A38:B38"/>
    <mergeCell ref="K38:L38"/>
    <mergeCell ref="K37:M37"/>
    <mergeCell ref="A21:B21"/>
    <mergeCell ref="A22:B22"/>
    <mergeCell ref="A23:B23"/>
    <mergeCell ref="A24:B24"/>
    <mergeCell ref="A39:B39"/>
    <mergeCell ref="K39:L39"/>
    <mergeCell ref="A40:B40"/>
    <mergeCell ref="K40:L40"/>
    <mergeCell ref="A41:B41"/>
    <mergeCell ref="K41:L41"/>
    <mergeCell ref="A42:B42"/>
    <mergeCell ref="K42:L42"/>
    <mergeCell ref="A47:B47"/>
    <mergeCell ref="A43:B43"/>
    <mergeCell ref="K43:L43"/>
    <mergeCell ref="A44:B44"/>
    <mergeCell ref="K45:L45"/>
    <mergeCell ref="A45:B45"/>
    <mergeCell ref="A51:B51"/>
    <mergeCell ref="A52:B52"/>
    <mergeCell ref="R37:S37"/>
    <mergeCell ref="R39:S39"/>
    <mergeCell ref="R40:S40"/>
    <mergeCell ref="R41:S41"/>
    <mergeCell ref="R47:S47"/>
    <mergeCell ref="R48:S48"/>
    <mergeCell ref="R42:S42"/>
    <mergeCell ref="K48:L48"/>
    <mergeCell ref="R43:S43"/>
    <mergeCell ref="R45:S45"/>
    <mergeCell ref="R46:S46"/>
    <mergeCell ref="A50:B50"/>
    <mergeCell ref="A48:B48"/>
    <mergeCell ref="K49:L49"/>
    <mergeCell ref="A49:B49"/>
    <mergeCell ref="K46:L46"/>
    <mergeCell ref="A46:B46"/>
    <mergeCell ref="K47:L47"/>
    <mergeCell ref="O45:P45"/>
    <mergeCell ref="O46:P46"/>
    <mergeCell ref="O47:P47"/>
    <mergeCell ref="O48:P48"/>
  </mergeCells>
  <printOptions/>
  <pageMargins left="0.5905511811023623" right="0.5905511811023623" top="0.7874015748031497" bottom="0.5905511811023623" header="0.3937007874015748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0"/>
  <sheetViews>
    <sheetView zoomScale="90" zoomScaleNormal="90" zoomScaleSheetLayoutView="100" workbookViewId="0" topLeftCell="A1">
      <selection activeCell="I10" sqref="I10"/>
    </sheetView>
  </sheetViews>
  <sheetFormatPr defaultColWidth="9.00390625" defaultRowHeight="12.75"/>
  <cols>
    <col min="1" max="1" width="26.25390625" style="39" customWidth="1"/>
    <col min="2" max="2" width="14.00390625" style="39" hidden="1" customWidth="1"/>
    <col min="3" max="7" width="14.00390625" style="39" customWidth="1"/>
    <col min="8" max="16384" width="9.125" style="39" customWidth="1"/>
  </cols>
  <sheetData>
    <row r="1" spans="1:7" ht="14.25">
      <c r="A1" s="87" t="s">
        <v>407</v>
      </c>
      <c r="B1" s="87"/>
      <c r="C1" s="87"/>
      <c r="D1" s="87"/>
      <c r="E1" s="87"/>
      <c r="F1" s="87"/>
      <c r="G1" s="37"/>
    </row>
    <row r="2" spans="1:7" ht="13.5">
      <c r="A2" s="38"/>
      <c r="B2" s="37"/>
      <c r="C2" s="37"/>
      <c r="D2" s="37"/>
      <c r="E2" s="37"/>
      <c r="F2" s="37"/>
      <c r="G2" s="89" t="s">
        <v>159</v>
      </c>
    </row>
    <row r="3" spans="1:7" ht="13.5">
      <c r="A3" s="388" t="s">
        <v>265</v>
      </c>
      <c r="B3" s="313" t="s">
        <v>85</v>
      </c>
      <c r="C3" s="313"/>
      <c r="D3" s="313"/>
      <c r="E3" s="313"/>
      <c r="F3" s="313"/>
      <c r="G3" s="314"/>
    </row>
    <row r="4" spans="1:7" ht="13.5">
      <c r="A4" s="389"/>
      <c r="B4" s="313" t="s">
        <v>86</v>
      </c>
      <c r="C4" s="313" t="s">
        <v>383</v>
      </c>
      <c r="D4" s="313" t="s">
        <v>481</v>
      </c>
      <c r="E4" s="313" t="s">
        <v>482</v>
      </c>
      <c r="F4" s="313"/>
      <c r="G4" s="314"/>
    </row>
    <row r="5" spans="1:7" ht="13.5">
      <c r="A5" s="390"/>
      <c r="B5" s="391"/>
      <c r="C5" s="391"/>
      <c r="D5" s="391"/>
      <c r="E5" s="2" t="s">
        <v>17</v>
      </c>
      <c r="F5" s="2" t="s">
        <v>87</v>
      </c>
      <c r="G5" s="3" t="s">
        <v>88</v>
      </c>
    </row>
    <row r="6" spans="1:7" ht="13.5">
      <c r="A6" s="4"/>
      <c r="B6" s="160"/>
      <c r="C6" s="161"/>
      <c r="D6" s="161"/>
      <c r="E6" s="43"/>
      <c r="F6" s="43"/>
      <c r="G6" s="43"/>
    </row>
    <row r="7" spans="1:7" s="62" customFormat="1" ht="13.5">
      <c r="A7" s="175" t="s">
        <v>267</v>
      </c>
      <c r="B7" s="59">
        <v>29938</v>
      </c>
      <c r="C7" s="60">
        <v>25732</v>
      </c>
      <c r="D7" s="214">
        <f>SUM(D9,D11,D25)</f>
        <v>23189</v>
      </c>
      <c r="E7" s="214">
        <f>SUM(E9,E11,E25)</f>
        <v>20356</v>
      </c>
      <c r="F7" s="214">
        <f>SUM(F9,F11,F25)</f>
        <v>18954</v>
      </c>
      <c r="G7" s="214">
        <f>SUM(G9,G11,G25)</f>
        <v>1402</v>
      </c>
    </row>
    <row r="8" spans="1:7" ht="13.5">
      <c r="A8" s="70"/>
      <c r="B8" s="47"/>
      <c r="C8" s="23"/>
      <c r="F8" s="23"/>
      <c r="G8" s="23"/>
    </row>
    <row r="9" spans="1:7" ht="13.5">
      <c r="A9" s="146" t="s">
        <v>281</v>
      </c>
      <c r="B9" s="47">
        <v>28888</v>
      </c>
      <c r="C9" s="23">
        <v>24448</v>
      </c>
      <c r="D9" s="213">
        <v>21688</v>
      </c>
      <c r="E9" s="213">
        <v>18874</v>
      </c>
      <c r="F9" s="23">
        <v>17514</v>
      </c>
      <c r="G9" s="23">
        <v>1360</v>
      </c>
    </row>
    <row r="10" spans="1:7" ht="13.5">
      <c r="A10" s="146"/>
      <c r="B10" s="47"/>
      <c r="C10" s="23"/>
      <c r="F10" s="23"/>
      <c r="G10" s="23"/>
    </row>
    <row r="11" spans="1:7" ht="13.5">
      <c r="A11" s="110" t="s">
        <v>282</v>
      </c>
      <c r="B11" s="53">
        <v>754</v>
      </c>
      <c r="C11" s="23">
        <v>1068</v>
      </c>
      <c r="D11" s="215">
        <v>1357</v>
      </c>
      <c r="E11" s="215">
        <v>1371</v>
      </c>
      <c r="F11" s="23">
        <v>1332</v>
      </c>
      <c r="G11" s="52">
        <v>39</v>
      </c>
    </row>
    <row r="12" spans="1:7" ht="13.5">
      <c r="A12" s="70" t="s">
        <v>268</v>
      </c>
      <c r="B12" s="53">
        <v>15</v>
      </c>
      <c r="C12" s="52">
        <v>30</v>
      </c>
      <c r="D12" s="209">
        <v>43</v>
      </c>
      <c r="E12" s="209">
        <v>44</v>
      </c>
      <c r="F12" s="52">
        <v>37</v>
      </c>
      <c r="G12" s="52">
        <v>7</v>
      </c>
    </row>
    <row r="13" spans="1:7" ht="13.5">
      <c r="A13" s="70" t="s">
        <v>269</v>
      </c>
      <c r="B13" s="53">
        <v>59</v>
      </c>
      <c r="C13" s="52">
        <v>68</v>
      </c>
      <c r="D13" s="209">
        <v>83</v>
      </c>
      <c r="E13" s="209">
        <v>97</v>
      </c>
      <c r="F13" s="52">
        <v>84</v>
      </c>
      <c r="G13" s="52">
        <v>13</v>
      </c>
    </row>
    <row r="14" spans="1:7" ht="13.5">
      <c r="A14" s="70" t="s">
        <v>270</v>
      </c>
      <c r="B14" s="53">
        <v>69</v>
      </c>
      <c r="C14" s="52">
        <v>140</v>
      </c>
      <c r="D14" s="209">
        <v>155</v>
      </c>
      <c r="E14" s="209">
        <v>185</v>
      </c>
      <c r="F14" s="52">
        <v>178</v>
      </c>
      <c r="G14" s="52">
        <v>7</v>
      </c>
    </row>
    <row r="15" spans="1:7" ht="13.5">
      <c r="A15" s="70" t="s">
        <v>385</v>
      </c>
      <c r="B15" s="53"/>
      <c r="C15" s="52">
        <v>15</v>
      </c>
      <c r="D15" s="209">
        <v>14</v>
      </c>
      <c r="E15" s="209">
        <v>13</v>
      </c>
      <c r="F15" s="52">
        <v>11</v>
      </c>
      <c r="G15" s="52">
        <v>2</v>
      </c>
    </row>
    <row r="16" spans="1:7" ht="13.5">
      <c r="A16" s="70" t="s">
        <v>388</v>
      </c>
      <c r="B16" s="53"/>
      <c r="C16" s="52">
        <v>23</v>
      </c>
      <c r="D16" s="209">
        <v>23</v>
      </c>
      <c r="E16" s="209">
        <v>17</v>
      </c>
      <c r="F16" s="52">
        <v>17</v>
      </c>
      <c r="G16" s="220" t="s">
        <v>392</v>
      </c>
    </row>
    <row r="17" spans="1:7" ht="13.5">
      <c r="A17" s="70" t="s">
        <v>271</v>
      </c>
      <c r="B17" s="53">
        <v>48</v>
      </c>
      <c r="C17" s="52">
        <v>66</v>
      </c>
      <c r="D17" s="209">
        <v>222</v>
      </c>
      <c r="E17" s="209">
        <v>185</v>
      </c>
      <c r="F17" s="52">
        <v>179</v>
      </c>
      <c r="G17" s="52">
        <v>6</v>
      </c>
    </row>
    <row r="18" spans="1:7" ht="13.5">
      <c r="A18" s="70" t="s">
        <v>389</v>
      </c>
      <c r="B18" s="53"/>
      <c r="C18" s="220" t="s">
        <v>391</v>
      </c>
      <c r="D18" s="209">
        <v>11</v>
      </c>
      <c r="E18" s="209">
        <v>10</v>
      </c>
      <c r="F18" s="52">
        <v>10</v>
      </c>
      <c r="G18" s="220" t="s">
        <v>392</v>
      </c>
    </row>
    <row r="19" spans="1:7" ht="13.5">
      <c r="A19" s="70" t="s">
        <v>272</v>
      </c>
      <c r="B19" s="53">
        <v>20</v>
      </c>
      <c r="C19" s="52">
        <v>39</v>
      </c>
      <c r="D19" s="209">
        <v>39</v>
      </c>
      <c r="E19" s="220" t="s">
        <v>392</v>
      </c>
      <c r="F19" s="220" t="s">
        <v>392</v>
      </c>
      <c r="G19" s="220" t="s">
        <v>392</v>
      </c>
    </row>
    <row r="20" spans="1:7" ht="13.5">
      <c r="A20" s="70" t="s">
        <v>273</v>
      </c>
      <c r="B20" s="53">
        <v>469</v>
      </c>
      <c r="C20" s="52">
        <v>563</v>
      </c>
      <c r="D20" s="209">
        <v>660</v>
      </c>
      <c r="E20" s="209">
        <v>716</v>
      </c>
      <c r="F20" s="52">
        <v>714</v>
      </c>
      <c r="G20" s="52">
        <v>2</v>
      </c>
    </row>
    <row r="21" spans="1:7" ht="13.5">
      <c r="A21" s="70" t="s">
        <v>390</v>
      </c>
      <c r="B21" s="53"/>
      <c r="C21" s="52">
        <v>12</v>
      </c>
      <c r="D21" s="220" t="s">
        <v>392</v>
      </c>
      <c r="E21" s="220" t="s">
        <v>392</v>
      </c>
      <c r="F21" s="220" t="s">
        <v>392</v>
      </c>
      <c r="G21" s="220" t="s">
        <v>392</v>
      </c>
    </row>
    <row r="22" spans="1:7" ht="13.5">
      <c r="A22" s="70" t="s">
        <v>274</v>
      </c>
      <c r="B22" s="53">
        <v>37</v>
      </c>
      <c r="C22" s="52">
        <v>66</v>
      </c>
      <c r="D22" s="209">
        <v>50</v>
      </c>
      <c r="E22" s="209">
        <v>58</v>
      </c>
      <c r="F22" s="52">
        <v>57</v>
      </c>
      <c r="G22" s="52">
        <f>E22-F22</f>
        <v>1</v>
      </c>
    </row>
    <row r="23" spans="1:7" ht="13.5">
      <c r="A23" s="70" t="s">
        <v>275</v>
      </c>
      <c r="B23" s="53">
        <v>37</v>
      </c>
      <c r="C23" s="52">
        <v>46</v>
      </c>
      <c r="D23" s="215">
        <f>D11-SUM(D12:D22)</f>
        <v>57</v>
      </c>
      <c r="E23" s="215">
        <f>E11-SUM(E12:E22)</f>
        <v>46</v>
      </c>
      <c r="F23" s="215">
        <f>F11-SUM(F12:F22)</f>
        <v>45</v>
      </c>
      <c r="G23" s="52">
        <f>E23-F23</f>
        <v>1</v>
      </c>
    </row>
    <row r="24" spans="1:7" ht="13.5">
      <c r="A24" s="70"/>
      <c r="B24" s="53"/>
      <c r="C24" s="52"/>
      <c r="D24" s="52"/>
      <c r="E24" s="52"/>
      <c r="F24" s="52"/>
      <c r="G24" s="52"/>
    </row>
    <row r="25" spans="1:7" ht="13.5">
      <c r="A25" s="70" t="s">
        <v>283</v>
      </c>
      <c r="B25" s="53">
        <v>296</v>
      </c>
      <c r="C25" s="52">
        <v>216</v>
      </c>
      <c r="D25" s="209">
        <v>144</v>
      </c>
      <c r="E25" s="209">
        <v>111</v>
      </c>
      <c r="F25" s="52">
        <v>108</v>
      </c>
      <c r="G25" s="52">
        <v>3</v>
      </c>
    </row>
    <row r="26" spans="1:7" ht="13.5">
      <c r="A26" s="70" t="s">
        <v>276</v>
      </c>
      <c r="B26" s="20" t="s">
        <v>266</v>
      </c>
      <c r="C26" s="52">
        <v>14</v>
      </c>
      <c r="D26" s="209">
        <v>19</v>
      </c>
      <c r="E26" s="220" t="s">
        <v>392</v>
      </c>
      <c r="F26" s="220" t="s">
        <v>392</v>
      </c>
      <c r="G26" s="220" t="s">
        <v>392</v>
      </c>
    </row>
    <row r="27" spans="1:7" ht="13.5">
      <c r="A27" s="70" t="s">
        <v>277</v>
      </c>
      <c r="B27" s="53">
        <v>10</v>
      </c>
      <c r="C27" s="52">
        <v>10</v>
      </c>
      <c r="D27" s="220" t="s">
        <v>392</v>
      </c>
      <c r="E27" s="220" t="s">
        <v>392</v>
      </c>
      <c r="F27" s="220" t="s">
        <v>392</v>
      </c>
      <c r="G27" s="220" t="s">
        <v>392</v>
      </c>
    </row>
    <row r="28" spans="1:7" ht="13.5">
      <c r="A28" s="70" t="s">
        <v>278</v>
      </c>
      <c r="B28" s="53">
        <v>32</v>
      </c>
      <c r="C28" s="52">
        <v>53</v>
      </c>
      <c r="D28" s="209">
        <v>24</v>
      </c>
      <c r="E28" s="209">
        <v>26</v>
      </c>
      <c r="F28" s="52">
        <v>24</v>
      </c>
      <c r="G28" s="52">
        <v>2</v>
      </c>
    </row>
    <row r="29" spans="1:7" ht="13.5">
      <c r="A29" s="70" t="s">
        <v>279</v>
      </c>
      <c r="B29" s="53">
        <v>91</v>
      </c>
      <c r="C29" s="52">
        <v>40</v>
      </c>
      <c r="D29" s="209">
        <v>21</v>
      </c>
      <c r="E29" s="209">
        <v>20</v>
      </c>
      <c r="F29" s="52">
        <v>20</v>
      </c>
      <c r="G29" s="220" t="s">
        <v>392</v>
      </c>
    </row>
    <row r="30" spans="1:7" ht="13.5">
      <c r="A30" s="110" t="s">
        <v>280</v>
      </c>
      <c r="B30" s="53">
        <v>163</v>
      </c>
      <c r="C30" s="52">
        <v>99</v>
      </c>
      <c r="D30" s="209">
        <f>D25-SUM(D26:D29)</f>
        <v>80</v>
      </c>
      <c r="E30" s="209">
        <f>E25-SUM(E26:E29)</f>
        <v>65</v>
      </c>
      <c r="F30" s="209">
        <f>F25-SUM(F26:F29)</f>
        <v>64</v>
      </c>
      <c r="G30" s="52">
        <v>1</v>
      </c>
    </row>
    <row r="31" spans="1:7" ht="13.5">
      <c r="A31" s="212"/>
      <c r="B31" s="92"/>
      <c r="C31" s="56"/>
      <c r="D31" s="216"/>
      <c r="E31" s="216"/>
      <c r="F31" s="56"/>
      <c r="G31" s="55"/>
    </row>
    <row r="32" spans="1:7" ht="13.5">
      <c r="A32" s="162" t="s">
        <v>483</v>
      </c>
      <c r="B32" s="52"/>
      <c r="C32" s="52"/>
      <c r="D32" s="52"/>
      <c r="E32" s="52"/>
      <c r="F32" s="52"/>
      <c r="G32" s="51"/>
    </row>
    <row r="33" ht="13.5">
      <c r="A33" s="38" t="s">
        <v>484</v>
      </c>
    </row>
    <row r="35" spans="1:7" ht="14.25">
      <c r="A35" s="87" t="s">
        <v>408</v>
      </c>
      <c r="B35" s="87"/>
      <c r="C35" s="87"/>
      <c r="D35" s="87"/>
      <c r="E35" s="87"/>
      <c r="F35" s="87"/>
      <c r="G35" s="37"/>
    </row>
    <row r="36" spans="1:7" ht="13.5">
      <c r="A36" s="37"/>
      <c r="B36" s="37"/>
      <c r="C36" s="37"/>
      <c r="D36" s="37"/>
      <c r="E36" s="37"/>
      <c r="F36" s="37"/>
      <c r="G36" s="89" t="s">
        <v>103</v>
      </c>
    </row>
    <row r="37" spans="1:7" ht="13.5">
      <c r="A37" s="392" t="s">
        <v>89</v>
      </c>
      <c r="B37" s="313" t="s">
        <v>85</v>
      </c>
      <c r="C37" s="313"/>
      <c r="D37" s="313"/>
      <c r="E37" s="313"/>
      <c r="F37" s="313"/>
      <c r="G37" s="314"/>
    </row>
    <row r="38" spans="1:7" ht="13.5">
      <c r="A38" s="392"/>
      <c r="B38" s="313" t="s">
        <v>86</v>
      </c>
      <c r="C38" s="313" t="s">
        <v>383</v>
      </c>
      <c r="D38" s="313" t="s">
        <v>481</v>
      </c>
      <c r="E38" s="313" t="s">
        <v>482</v>
      </c>
      <c r="F38" s="313"/>
      <c r="G38" s="314"/>
    </row>
    <row r="39" spans="1:7" ht="13.5">
      <c r="A39" s="392"/>
      <c r="B39" s="313"/>
      <c r="C39" s="391"/>
      <c r="D39" s="391"/>
      <c r="E39" s="2" t="s">
        <v>17</v>
      </c>
      <c r="F39" s="2" t="s">
        <v>87</v>
      </c>
      <c r="G39" s="3" t="s">
        <v>88</v>
      </c>
    </row>
    <row r="40" spans="1:7" ht="13.5">
      <c r="A40" s="163"/>
      <c r="B40" s="42"/>
      <c r="C40" s="43"/>
      <c r="D40" s="43"/>
      <c r="E40" s="43"/>
      <c r="F40" s="43"/>
      <c r="G40" s="43"/>
    </row>
    <row r="41" spans="1:7" s="62" customFormat="1" ht="13.5">
      <c r="A41" s="120" t="s">
        <v>90</v>
      </c>
      <c r="B41" s="59">
        <v>33259</v>
      </c>
      <c r="C41" s="60">
        <v>28298</v>
      </c>
      <c r="D41" s="60">
        <v>25427</v>
      </c>
      <c r="E41" s="219">
        <f>SUM(E43,E45,E61)</f>
        <v>22288</v>
      </c>
      <c r="F41" s="219">
        <f>SUM(F43,F45,F61)</f>
        <v>20654</v>
      </c>
      <c r="G41" s="219">
        <f>SUM(G43,G45,G61)</f>
        <v>1634</v>
      </c>
    </row>
    <row r="42" spans="1:7" ht="13.5">
      <c r="A42" s="110"/>
      <c r="B42" s="47"/>
      <c r="C42" s="23"/>
      <c r="D42" s="23"/>
      <c r="E42" s="6"/>
      <c r="F42" s="23"/>
      <c r="G42" s="23"/>
    </row>
    <row r="43" spans="1:7" ht="13.5">
      <c r="A43" s="90" t="s">
        <v>284</v>
      </c>
      <c r="B43" s="47">
        <v>28888</v>
      </c>
      <c r="C43" s="23">
        <v>24448</v>
      </c>
      <c r="D43" s="23">
        <v>21688</v>
      </c>
      <c r="E43" s="6">
        <v>18874</v>
      </c>
      <c r="F43" s="23">
        <v>17514</v>
      </c>
      <c r="G43" s="23">
        <v>1360</v>
      </c>
    </row>
    <row r="44" spans="1:7" ht="13.5">
      <c r="A44" s="90"/>
      <c r="B44" s="47"/>
      <c r="C44" s="23"/>
      <c r="D44" s="23"/>
      <c r="E44" s="6"/>
      <c r="F44" s="23"/>
      <c r="G44" s="23"/>
    </row>
    <row r="45" spans="1:7" ht="13.5">
      <c r="A45" s="90" t="s">
        <v>285</v>
      </c>
      <c r="B45" s="47">
        <v>4176</v>
      </c>
      <c r="C45" s="23">
        <v>3723</v>
      </c>
      <c r="D45" s="23">
        <v>3624</v>
      </c>
      <c r="E45" s="6">
        <v>3298</v>
      </c>
      <c r="F45" s="23">
        <v>3027</v>
      </c>
      <c r="G45" s="52">
        <v>271</v>
      </c>
    </row>
    <row r="46" spans="1:7" ht="13.5">
      <c r="A46" s="70" t="s">
        <v>268</v>
      </c>
      <c r="B46" s="53">
        <v>33</v>
      </c>
      <c r="C46" s="52">
        <v>36</v>
      </c>
      <c r="D46" s="52">
        <v>50</v>
      </c>
      <c r="E46" s="6">
        <v>44</v>
      </c>
      <c r="F46" s="52">
        <v>44</v>
      </c>
      <c r="G46" s="220" t="s">
        <v>485</v>
      </c>
    </row>
    <row r="47" spans="1:7" ht="13.5">
      <c r="A47" s="90" t="s">
        <v>286</v>
      </c>
      <c r="B47" s="53">
        <v>174</v>
      </c>
      <c r="C47" s="52">
        <v>96</v>
      </c>
      <c r="D47" s="52">
        <v>86</v>
      </c>
      <c r="E47" s="6">
        <v>110</v>
      </c>
      <c r="F47" s="52">
        <v>107</v>
      </c>
      <c r="G47" s="23">
        <v>3</v>
      </c>
    </row>
    <row r="48" spans="1:7" ht="13.5">
      <c r="A48" s="90" t="s">
        <v>287</v>
      </c>
      <c r="B48" s="53">
        <v>88</v>
      </c>
      <c r="C48" s="52">
        <v>169</v>
      </c>
      <c r="D48" s="52">
        <v>155</v>
      </c>
      <c r="E48" s="6">
        <v>340</v>
      </c>
      <c r="F48" s="52">
        <v>312</v>
      </c>
      <c r="G48" s="23">
        <v>28</v>
      </c>
    </row>
    <row r="49" spans="1:7" ht="13.5">
      <c r="A49" s="90" t="s">
        <v>385</v>
      </c>
      <c r="B49" s="53"/>
      <c r="C49" s="220">
        <v>11</v>
      </c>
      <c r="D49" s="52" t="s">
        <v>485</v>
      </c>
      <c r="E49" s="220">
        <v>11</v>
      </c>
      <c r="F49" s="220">
        <v>11</v>
      </c>
      <c r="G49" s="220" t="s">
        <v>485</v>
      </c>
    </row>
    <row r="50" spans="1:7" ht="13.5">
      <c r="A50" s="90" t="s">
        <v>486</v>
      </c>
      <c r="B50" s="53"/>
      <c r="C50" s="52" t="s">
        <v>485</v>
      </c>
      <c r="D50" s="220" t="s">
        <v>485</v>
      </c>
      <c r="E50" s="220">
        <v>16</v>
      </c>
      <c r="F50" s="220">
        <v>16</v>
      </c>
      <c r="G50" s="220" t="s">
        <v>485</v>
      </c>
    </row>
    <row r="51" spans="1:7" ht="13.5">
      <c r="A51" s="90" t="s">
        <v>288</v>
      </c>
      <c r="B51" s="53">
        <v>603</v>
      </c>
      <c r="C51" s="52">
        <v>334</v>
      </c>
      <c r="D51" s="52">
        <v>316</v>
      </c>
      <c r="E51" s="6">
        <v>262</v>
      </c>
      <c r="F51" s="52">
        <v>223</v>
      </c>
      <c r="G51" s="23">
        <v>39</v>
      </c>
    </row>
    <row r="52" spans="1:7" ht="13.5">
      <c r="A52" s="90" t="s">
        <v>289</v>
      </c>
      <c r="B52" s="53">
        <v>29</v>
      </c>
      <c r="C52" s="52">
        <v>26</v>
      </c>
      <c r="D52" s="52">
        <v>28</v>
      </c>
      <c r="E52" s="6">
        <v>38</v>
      </c>
      <c r="F52" s="52">
        <v>38</v>
      </c>
      <c r="G52" s="220" t="s">
        <v>485</v>
      </c>
    </row>
    <row r="53" spans="1:7" ht="13.5">
      <c r="A53" s="90" t="s">
        <v>290</v>
      </c>
      <c r="B53" s="53">
        <v>65</v>
      </c>
      <c r="C53" s="52">
        <v>39</v>
      </c>
      <c r="D53" s="52">
        <v>31</v>
      </c>
      <c r="E53" s="6">
        <v>31</v>
      </c>
      <c r="F53" s="52">
        <v>23</v>
      </c>
      <c r="G53" s="23">
        <v>8</v>
      </c>
    </row>
    <row r="54" spans="1:7" ht="13.5">
      <c r="A54" s="90" t="s">
        <v>291</v>
      </c>
      <c r="B54" s="53">
        <v>142</v>
      </c>
      <c r="C54" s="52">
        <v>174</v>
      </c>
      <c r="D54" s="52">
        <v>157</v>
      </c>
      <c r="E54" s="220" t="s">
        <v>485</v>
      </c>
      <c r="F54" s="220" t="s">
        <v>485</v>
      </c>
      <c r="G54" s="220" t="s">
        <v>485</v>
      </c>
    </row>
    <row r="55" spans="1:7" ht="13.5">
      <c r="A55" s="90" t="s">
        <v>292</v>
      </c>
      <c r="B55" s="47">
        <v>2480</v>
      </c>
      <c r="C55" s="23">
        <v>2379</v>
      </c>
      <c r="D55" s="23">
        <v>2304</v>
      </c>
      <c r="E55" s="6">
        <v>2044</v>
      </c>
      <c r="F55" s="23">
        <v>1866</v>
      </c>
      <c r="G55" s="23">
        <v>178</v>
      </c>
    </row>
    <row r="56" spans="1:7" ht="13.5">
      <c r="A56" s="90" t="s">
        <v>293</v>
      </c>
      <c r="B56" s="53">
        <v>21</v>
      </c>
      <c r="C56" s="52" t="s">
        <v>485</v>
      </c>
      <c r="D56" s="220" t="s">
        <v>485</v>
      </c>
      <c r="E56" s="220" t="s">
        <v>485</v>
      </c>
      <c r="F56" s="220" t="s">
        <v>485</v>
      </c>
      <c r="G56" s="220" t="s">
        <v>485</v>
      </c>
    </row>
    <row r="57" spans="1:7" ht="13.5">
      <c r="A57" s="90" t="s">
        <v>294</v>
      </c>
      <c r="B57" s="53">
        <v>31</v>
      </c>
      <c r="C57" s="52">
        <v>16</v>
      </c>
      <c r="D57" s="52">
        <v>12</v>
      </c>
      <c r="E57" s="220" t="s">
        <v>485</v>
      </c>
      <c r="F57" s="220" t="s">
        <v>485</v>
      </c>
      <c r="G57" s="220" t="s">
        <v>485</v>
      </c>
    </row>
    <row r="58" spans="1:7" ht="13.5">
      <c r="A58" s="90" t="s">
        <v>295</v>
      </c>
      <c r="B58" s="53">
        <v>450</v>
      </c>
      <c r="C58" s="52">
        <v>385</v>
      </c>
      <c r="D58" s="52">
        <v>404</v>
      </c>
      <c r="E58" s="6">
        <v>364</v>
      </c>
      <c r="F58" s="52">
        <v>349</v>
      </c>
      <c r="G58" s="23">
        <v>15</v>
      </c>
    </row>
    <row r="59" spans="1:7" ht="13.5">
      <c r="A59" s="90" t="s">
        <v>296</v>
      </c>
      <c r="B59" s="53">
        <v>60</v>
      </c>
      <c r="C59" s="52">
        <v>58</v>
      </c>
      <c r="D59" s="52">
        <v>81</v>
      </c>
      <c r="E59" s="6">
        <v>38</v>
      </c>
      <c r="F59" s="52">
        <v>38</v>
      </c>
      <c r="G59" s="220" t="s">
        <v>485</v>
      </c>
    </row>
    <row r="60" spans="1:7" ht="13.5">
      <c r="A60" s="90"/>
      <c r="B60" s="53"/>
      <c r="C60" s="218"/>
      <c r="D60" s="218"/>
      <c r="E60" s="218"/>
      <c r="F60" s="218"/>
      <c r="G60" s="23"/>
    </row>
    <row r="61" spans="1:7" ht="13.5">
      <c r="A61" s="90" t="s">
        <v>297</v>
      </c>
      <c r="B61" s="53">
        <v>195</v>
      </c>
      <c r="C61" s="52">
        <v>127</v>
      </c>
      <c r="D61" s="52">
        <v>115</v>
      </c>
      <c r="E61" s="6">
        <v>116</v>
      </c>
      <c r="F61" s="52">
        <v>113</v>
      </c>
      <c r="G61" s="23">
        <v>3</v>
      </c>
    </row>
    <row r="62" spans="1:7" ht="13.5">
      <c r="A62" s="90" t="s">
        <v>386</v>
      </c>
      <c r="B62" s="53"/>
      <c r="C62" s="52" t="s">
        <v>485</v>
      </c>
      <c r="D62" s="220">
        <v>12</v>
      </c>
      <c r="E62" s="6">
        <v>10</v>
      </c>
      <c r="F62" s="52">
        <v>10</v>
      </c>
      <c r="G62" s="220" t="s">
        <v>485</v>
      </c>
    </row>
    <row r="63" spans="1:7" ht="13.5">
      <c r="A63" s="90" t="s">
        <v>278</v>
      </c>
      <c r="B63" s="53">
        <v>120</v>
      </c>
      <c r="C63" s="52">
        <v>83</v>
      </c>
      <c r="D63" s="52">
        <v>51</v>
      </c>
      <c r="E63" s="6">
        <v>49</v>
      </c>
      <c r="F63" s="52">
        <v>48</v>
      </c>
      <c r="G63" s="23">
        <v>1</v>
      </c>
    </row>
    <row r="64" spans="1:7" ht="13.5" hidden="1">
      <c r="A64" s="90" t="s">
        <v>298</v>
      </c>
      <c r="B64" s="53">
        <v>21</v>
      </c>
      <c r="C64" s="52" t="s">
        <v>485</v>
      </c>
      <c r="D64" s="220" t="s">
        <v>485</v>
      </c>
      <c r="E64" s="220" t="s">
        <v>485</v>
      </c>
      <c r="F64" s="220" t="s">
        <v>485</v>
      </c>
      <c r="G64" s="220" t="s">
        <v>485</v>
      </c>
    </row>
    <row r="65" spans="1:7" ht="13.5" hidden="1">
      <c r="A65" s="90" t="s">
        <v>279</v>
      </c>
      <c r="B65" s="53">
        <v>18</v>
      </c>
      <c r="C65" s="52" t="s">
        <v>485</v>
      </c>
      <c r="D65" s="220" t="s">
        <v>485</v>
      </c>
      <c r="E65" s="220" t="s">
        <v>485</v>
      </c>
      <c r="F65" s="220" t="s">
        <v>485</v>
      </c>
      <c r="G65" s="220" t="s">
        <v>485</v>
      </c>
    </row>
    <row r="66" spans="1:7" ht="13.5">
      <c r="A66" s="90" t="s">
        <v>387</v>
      </c>
      <c r="B66" s="53"/>
      <c r="C66" s="220" t="s">
        <v>485</v>
      </c>
      <c r="D66" s="220">
        <v>12</v>
      </c>
      <c r="E66" s="6">
        <v>11</v>
      </c>
      <c r="F66" s="52">
        <v>11</v>
      </c>
      <c r="G66" s="220" t="s">
        <v>485</v>
      </c>
    </row>
    <row r="67" spans="1:7" ht="13.5">
      <c r="A67" s="90" t="s">
        <v>280</v>
      </c>
      <c r="B67" s="53">
        <v>36</v>
      </c>
      <c r="C67" s="52">
        <v>44</v>
      </c>
      <c r="D67" s="52">
        <v>40</v>
      </c>
      <c r="E67" s="6">
        <v>46</v>
      </c>
      <c r="F67" s="52">
        <v>44</v>
      </c>
      <c r="G67" s="23">
        <v>2</v>
      </c>
    </row>
    <row r="68" spans="1:7" ht="13.5">
      <c r="A68" s="212"/>
      <c r="B68" s="92"/>
      <c r="C68" s="56"/>
      <c r="D68" s="56"/>
      <c r="E68" s="56"/>
      <c r="F68" s="56"/>
      <c r="G68" s="56"/>
    </row>
    <row r="69" spans="1:7" ht="13.5">
      <c r="A69" s="162" t="s">
        <v>483</v>
      </c>
      <c r="B69" s="52"/>
      <c r="C69" s="52"/>
      <c r="D69" s="52"/>
      <c r="E69" s="52"/>
      <c r="F69" s="52"/>
      <c r="G69" s="51"/>
    </row>
    <row r="70" ht="13.5">
      <c r="A70" s="38" t="s">
        <v>484</v>
      </c>
    </row>
  </sheetData>
  <sheetProtection sheet="1" objects="1" scenarios="1"/>
  <mergeCells count="12">
    <mergeCell ref="A37:A39"/>
    <mergeCell ref="B37:G37"/>
    <mergeCell ref="B38:B39"/>
    <mergeCell ref="C38:C39"/>
    <mergeCell ref="E38:G38"/>
    <mergeCell ref="D38:D39"/>
    <mergeCell ref="A3:A5"/>
    <mergeCell ref="B3:G3"/>
    <mergeCell ref="B4:B5"/>
    <mergeCell ref="C4:C5"/>
    <mergeCell ref="E4:G4"/>
    <mergeCell ref="D4:D5"/>
  </mergeCells>
  <printOptions/>
  <pageMargins left="0.5905511811023623" right="0.5905511811023623" top="0.7874015748031497" bottom="0.5905511811023623" header="0.3937007874015748" footer="0.5118110236220472"/>
  <pageSetup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5"/>
  <sheetViews>
    <sheetView zoomScaleSheetLayoutView="100" workbookViewId="0" topLeftCell="A1">
      <selection activeCell="K7" sqref="K7"/>
    </sheetView>
  </sheetViews>
  <sheetFormatPr defaultColWidth="9.00390625" defaultRowHeight="12.75"/>
  <cols>
    <col min="1" max="1" width="22.375" style="39" customWidth="1"/>
    <col min="2" max="2" width="9.875" style="39" customWidth="1"/>
    <col min="3" max="3" width="8.875" style="39" customWidth="1"/>
    <col min="4" max="4" width="10.125" style="39" customWidth="1"/>
    <col min="5" max="5" width="9.625" style="39" customWidth="1"/>
    <col min="6" max="6" width="8.00390625" style="39" customWidth="1"/>
    <col min="7" max="8" width="9.625" style="39" customWidth="1"/>
    <col min="9" max="9" width="7.875" style="39" customWidth="1"/>
    <col min="10" max="16384" width="9.125" style="39" customWidth="1"/>
  </cols>
  <sheetData>
    <row r="1" spans="1:9" ht="14.25">
      <c r="A1" s="87" t="s">
        <v>487</v>
      </c>
      <c r="B1" s="87"/>
      <c r="C1" s="87"/>
      <c r="D1" s="87"/>
      <c r="E1" s="87"/>
      <c r="F1" s="87"/>
      <c r="G1" s="87"/>
      <c r="H1" s="167"/>
      <c r="I1" s="167"/>
    </row>
    <row r="2" spans="1:9" ht="13.5">
      <c r="A2" s="38"/>
      <c r="B2" s="38"/>
      <c r="C2" s="37"/>
      <c r="D2" s="38"/>
      <c r="E2" s="37"/>
      <c r="F2" s="37"/>
      <c r="G2" s="38"/>
      <c r="H2" s="37"/>
      <c r="I2" s="89" t="s">
        <v>91</v>
      </c>
    </row>
    <row r="3" spans="1:9" ht="13.5">
      <c r="A3" s="292" t="s">
        <v>92</v>
      </c>
      <c r="B3" s="369" t="s">
        <v>299</v>
      </c>
      <c r="C3" s="313"/>
      <c r="D3" s="313"/>
      <c r="E3" s="313"/>
      <c r="F3" s="313"/>
      <c r="G3" s="369" t="s">
        <v>300</v>
      </c>
      <c r="H3" s="313"/>
      <c r="I3" s="314"/>
    </row>
    <row r="4" spans="1:9" ht="54">
      <c r="A4" s="370"/>
      <c r="B4" s="84" t="s">
        <v>93</v>
      </c>
      <c r="C4" s="96" t="s">
        <v>501</v>
      </c>
      <c r="D4" s="165" t="s">
        <v>160</v>
      </c>
      <c r="E4" s="96" t="s">
        <v>502</v>
      </c>
      <c r="F4" s="103" t="s">
        <v>500</v>
      </c>
      <c r="G4" s="143" t="s">
        <v>93</v>
      </c>
      <c r="H4" s="96" t="s">
        <v>410</v>
      </c>
      <c r="I4" s="103" t="s">
        <v>499</v>
      </c>
    </row>
    <row r="5" spans="1:9" ht="13.5">
      <c r="A5" s="4"/>
      <c r="B5" s="166"/>
      <c r="C5" s="43"/>
      <c r="D5" s="43"/>
      <c r="E5" s="43"/>
      <c r="F5" s="43"/>
      <c r="G5" s="44"/>
      <c r="H5" s="43"/>
      <c r="I5" s="43"/>
    </row>
    <row r="6" spans="1:9" ht="13.5">
      <c r="A6" s="58" t="s">
        <v>307</v>
      </c>
      <c r="B6" s="118">
        <v>18954</v>
      </c>
      <c r="C6" s="119">
        <v>3053</v>
      </c>
      <c r="D6" s="119">
        <v>14461</v>
      </c>
      <c r="E6" s="119">
        <v>1332</v>
      </c>
      <c r="F6" s="119">
        <v>108</v>
      </c>
      <c r="G6" s="119">
        <v>20654</v>
      </c>
      <c r="H6" s="119">
        <v>3027</v>
      </c>
      <c r="I6" s="119">
        <v>113</v>
      </c>
    </row>
    <row r="7" spans="1:9" ht="13.5">
      <c r="A7" s="162"/>
      <c r="B7" s="108"/>
      <c r="C7" s="25"/>
      <c r="D7" s="25"/>
      <c r="E7" s="25"/>
      <c r="F7" s="25"/>
      <c r="G7" s="25"/>
      <c r="H7" s="25"/>
      <c r="I7" s="25"/>
    </row>
    <row r="8" spans="1:9" ht="13.5">
      <c r="A8" s="70" t="s">
        <v>301</v>
      </c>
      <c r="B8" s="108">
        <v>399</v>
      </c>
      <c r="C8" s="25">
        <v>357</v>
      </c>
      <c r="D8" s="25">
        <v>39</v>
      </c>
      <c r="E8" s="25">
        <v>3</v>
      </c>
      <c r="F8" s="25" t="s">
        <v>396</v>
      </c>
      <c r="G8" s="25">
        <v>398</v>
      </c>
      <c r="H8" s="25">
        <v>2</v>
      </c>
      <c r="I8" s="25" t="s">
        <v>396</v>
      </c>
    </row>
    <row r="9" spans="1:9" ht="13.5">
      <c r="A9" s="70"/>
      <c r="B9" s="108"/>
      <c r="C9" s="25"/>
      <c r="D9" s="25"/>
      <c r="E9" s="25"/>
      <c r="F9" s="25"/>
      <c r="G9" s="25"/>
      <c r="H9" s="25"/>
      <c r="I9" s="25"/>
    </row>
    <row r="10" spans="1:9" ht="13.5">
      <c r="A10" s="70" t="s">
        <v>302</v>
      </c>
      <c r="B10" s="108">
        <v>46</v>
      </c>
      <c r="C10" s="25">
        <v>12</v>
      </c>
      <c r="D10" s="25">
        <v>30</v>
      </c>
      <c r="E10" s="25">
        <v>4</v>
      </c>
      <c r="F10" s="25" t="s">
        <v>396</v>
      </c>
      <c r="G10" s="25">
        <v>51</v>
      </c>
      <c r="H10" s="25">
        <v>9</v>
      </c>
      <c r="I10" s="25" t="s">
        <v>396</v>
      </c>
    </row>
    <row r="11" spans="1:9" ht="13.5">
      <c r="A11" s="70"/>
      <c r="B11" s="108"/>
      <c r="C11" s="25"/>
      <c r="D11" s="25"/>
      <c r="E11" s="25"/>
      <c r="F11" s="25"/>
      <c r="G11" s="25"/>
      <c r="H11" s="25"/>
      <c r="I11" s="25"/>
    </row>
    <row r="12" spans="1:9" ht="13.5">
      <c r="A12" s="70" t="s">
        <v>303</v>
      </c>
      <c r="B12" s="108">
        <v>1154</v>
      </c>
      <c r="C12" s="25">
        <v>857</v>
      </c>
      <c r="D12" s="25">
        <v>243</v>
      </c>
      <c r="E12" s="25">
        <v>23</v>
      </c>
      <c r="F12" s="25">
        <v>31</v>
      </c>
      <c r="G12" s="25">
        <v>1211</v>
      </c>
      <c r="H12" s="25">
        <v>63</v>
      </c>
      <c r="I12" s="25">
        <v>48</v>
      </c>
    </row>
    <row r="13" spans="1:9" ht="13.5">
      <c r="A13" s="70"/>
      <c r="B13" s="108"/>
      <c r="C13" s="25"/>
      <c r="D13" s="25"/>
      <c r="E13" s="25"/>
      <c r="F13" s="25"/>
      <c r="G13" s="25"/>
      <c r="H13" s="25"/>
      <c r="I13" s="25"/>
    </row>
    <row r="14" spans="1:9" ht="13.5">
      <c r="A14" s="70" t="s">
        <v>304</v>
      </c>
      <c r="B14" s="108">
        <v>25</v>
      </c>
      <c r="C14" s="25">
        <v>4</v>
      </c>
      <c r="D14" s="25">
        <v>12</v>
      </c>
      <c r="E14" s="25">
        <v>9</v>
      </c>
      <c r="F14" s="25" t="s">
        <v>396</v>
      </c>
      <c r="G14" s="25">
        <v>16</v>
      </c>
      <c r="H14" s="25" t="s">
        <v>396</v>
      </c>
      <c r="I14" s="25" t="s">
        <v>396</v>
      </c>
    </row>
    <row r="15" spans="1:9" ht="13.5">
      <c r="A15" s="70"/>
      <c r="B15" s="108"/>
      <c r="C15" s="25"/>
      <c r="D15" s="25"/>
      <c r="E15" s="25"/>
      <c r="F15" s="25"/>
      <c r="G15" s="25"/>
      <c r="H15" s="25"/>
      <c r="I15" s="25"/>
    </row>
    <row r="16" spans="1:9" ht="13.5">
      <c r="A16" s="70" t="s">
        <v>305</v>
      </c>
      <c r="B16" s="108">
        <v>1801</v>
      </c>
      <c r="C16" s="25">
        <v>186</v>
      </c>
      <c r="D16" s="25">
        <v>1485</v>
      </c>
      <c r="E16" s="25">
        <v>106</v>
      </c>
      <c r="F16" s="25">
        <v>24</v>
      </c>
      <c r="G16" s="25">
        <v>2124</v>
      </c>
      <c r="H16" s="25">
        <v>439</v>
      </c>
      <c r="I16" s="25">
        <v>14</v>
      </c>
    </row>
    <row r="17" spans="1:9" ht="13.5">
      <c r="A17" s="70"/>
      <c r="B17" s="108"/>
      <c r="C17" s="25"/>
      <c r="D17" s="25"/>
      <c r="E17" s="25"/>
      <c r="F17" s="25"/>
      <c r="G17" s="25"/>
      <c r="H17" s="25"/>
      <c r="I17" s="25"/>
    </row>
    <row r="18" spans="1:9" ht="13.5">
      <c r="A18" s="70" t="s">
        <v>306</v>
      </c>
      <c r="B18" s="108">
        <v>3917</v>
      </c>
      <c r="C18" s="25">
        <v>165</v>
      </c>
      <c r="D18" s="25">
        <v>3344</v>
      </c>
      <c r="E18" s="25">
        <v>394</v>
      </c>
      <c r="F18" s="25">
        <v>14</v>
      </c>
      <c r="G18" s="25">
        <v>4266</v>
      </c>
      <c r="H18" s="25">
        <v>741</v>
      </c>
      <c r="I18" s="25">
        <v>16</v>
      </c>
    </row>
    <row r="19" spans="1:9" ht="13.5">
      <c r="A19" s="70"/>
      <c r="B19" s="108"/>
      <c r="C19" s="25"/>
      <c r="D19" s="25"/>
      <c r="E19" s="25"/>
      <c r="F19" s="25"/>
      <c r="G19" s="25"/>
      <c r="H19" s="25"/>
      <c r="I19" s="25"/>
    </row>
    <row r="20" spans="1:9" ht="13.5">
      <c r="A20" s="90" t="s">
        <v>308</v>
      </c>
      <c r="B20" s="108">
        <v>133</v>
      </c>
      <c r="C20" s="25" t="s">
        <v>396</v>
      </c>
      <c r="D20" s="25">
        <v>130</v>
      </c>
      <c r="E20" s="25">
        <v>3</v>
      </c>
      <c r="F20" s="25" t="s">
        <v>396</v>
      </c>
      <c r="G20" s="25">
        <v>145</v>
      </c>
      <c r="H20" s="25">
        <v>14</v>
      </c>
      <c r="I20" s="25">
        <v>1</v>
      </c>
    </row>
    <row r="21" spans="1:9" ht="13.5">
      <c r="A21" s="90"/>
      <c r="B21" s="108"/>
      <c r="C21" s="25"/>
      <c r="D21" s="25"/>
      <c r="E21" s="25"/>
      <c r="F21" s="25"/>
      <c r="G21" s="25"/>
      <c r="H21" s="25"/>
      <c r="I21" s="25"/>
    </row>
    <row r="22" spans="1:9" ht="13.5">
      <c r="A22" s="70" t="s">
        <v>488</v>
      </c>
      <c r="B22" s="108">
        <v>99</v>
      </c>
      <c r="C22" s="25">
        <v>6</v>
      </c>
      <c r="D22" s="25">
        <v>88</v>
      </c>
      <c r="E22" s="25">
        <v>4</v>
      </c>
      <c r="F22" s="25">
        <v>1</v>
      </c>
      <c r="G22" s="25">
        <v>132</v>
      </c>
      <c r="H22" s="25">
        <v>37</v>
      </c>
      <c r="I22" s="25">
        <v>1</v>
      </c>
    </row>
    <row r="23" spans="1:9" ht="13.5">
      <c r="A23" s="70"/>
      <c r="B23" s="108"/>
      <c r="C23" s="25"/>
      <c r="D23" s="25"/>
      <c r="E23" s="25"/>
      <c r="F23" s="25"/>
      <c r="G23" s="25"/>
      <c r="H23" s="25"/>
      <c r="I23" s="25"/>
    </row>
    <row r="24" spans="1:9" ht="13.5">
      <c r="A24" s="90" t="s">
        <v>489</v>
      </c>
      <c r="B24" s="108">
        <v>792</v>
      </c>
      <c r="C24" s="25">
        <v>25</v>
      </c>
      <c r="D24" s="25">
        <v>664</v>
      </c>
      <c r="E24" s="25">
        <v>71</v>
      </c>
      <c r="F24" s="25">
        <v>32</v>
      </c>
      <c r="G24" s="25">
        <v>921</v>
      </c>
      <c r="H24" s="25">
        <v>228</v>
      </c>
      <c r="I24" s="25">
        <v>4</v>
      </c>
    </row>
    <row r="25" spans="1:9" ht="13.5">
      <c r="A25" s="90"/>
      <c r="B25" s="108"/>
      <c r="C25" s="25"/>
      <c r="D25" s="25"/>
      <c r="E25" s="25"/>
      <c r="F25" s="25"/>
      <c r="G25" s="25"/>
      <c r="H25" s="25"/>
      <c r="I25" s="25"/>
    </row>
    <row r="26" spans="1:9" ht="13.5">
      <c r="A26" s="70" t="s">
        <v>490</v>
      </c>
      <c r="B26" s="108">
        <v>3255</v>
      </c>
      <c r="C26" s="25">
        <v>653</v>
      </c>
      <c r="D26" s="25">
        <v>2390</v>
      </c>
      <c r="E26" s="25">
        <v>210</v>
      </c>
      <c r="F26" s="25">
        <v>2</v>
      </c>
      <c r="G26" s="25">
        <v>3417</v>
      </c>
      <c r="H26" s="25">
        <v>371</v>
      </c>
      <c r="I26" s="25">
        <v>3</v>
      </c>
    </row>
    <row r="27" spans="1:9" ht="13.5">
      <c r="A27" s="70"/>
      <c r="B27" s="108"/>
      <c r="C27" s="25"/>
      <c r="D27" s="25"/>
      <c r="E27" s="25"/>
      <c r="F27" s="25"/>
      <c r="G27" s="25"/>
      <c r="H27" s="25"/>
      <c r="I27" s="25"/>
    </row>
    <row r="28" spans="1:9" ht="13.5">
      <c r="A28" s="70" t="s">
        <v>491</v>
      </c>
      <c r="B28" s="108">
        <v>388</v>
      </c>
      <c r="C28" s="25">
        <v>35</v>
      </c>
      <c r="D28" s="25">
        <v>323</v>
      </c>
      <c r="E28" s="25">
        <v>30</v>
      </c>
      <c r="F28" s="25" t="s">
        <v>396</v>
      </c>
      <c r="G28" s="25">
        <v>424</v>
      </c>
      <c r="H28" s="25">
        <v>65</v>
      </c>
      <c r="I28" s="25">
        <v>1</v>
      </c>
    </row>
    <row r="29" spans="1:9" ht="13.5">
      <c r="A29" s="70"/>
      <c r="B29" s="108"/>
      <c r="C29" s="25"/>
      <c r="D29" s="25"/>
      <c r="E29" s="25"/>
      <c r="F29" s="25"/>
      <c r="G29" s="25"/>
      <c r="H29" s="25"/>
      <c r="I29" s="25"/>
    </row>
    <row r="30" spans="1:9" ht="13.5">
      <c r="A30" s="70" t="s">
        <v>492</v>
      </c>
      <c r="B30" s="108">
        <v>121</v>
      </c>
      <c r="C30" s="25">
        <v>64</v>
      </c>
      <c r="D30" s="25">
        <v>56</v>
      </c>
      <c r="E30" s="25">
        <v>1</v>
      </c>
      <c r="F30" s="25" t="s">
        <v>396</v>
      </c>
      <c r="G30" s="25">
        <v>128</v>
      </c>
      <c r="H30" s="25">
        <v>7</v>
      </c>
      <c r="I30" s="25">
        <v>1</v>
      </c>
    </row>
    <row r="31" spans="1:9" ht="13.5">
      <c r="A31" s="70"/>
      <c r="B31" s="108"/>
      <c r="C31" s="25"/>
      <c r="D31" s="25"/>
      <c r="E31" s="25"/>
      <c r="F31" s="25"/>
      <c r="G31" s="25"/>
      <c r="H31" s="25"/>
      <c r="I31" s="25"/>
    </row>
    <row r="32" spans="1:9" ht="13.5">
      <c r="A32" s="70" t="s">
        <v>493</v>
      </c>
      <c r="B32" s="108">
        <v>825</v>
      </c>
      <c r="C32" s="25">
        <v>163</v>
      </c>
      <c r="D32" s="25">
        <v>628</v>
      </c>
      <c r="E32" s="25">
        <v>33</v>
      </c>
      <c r="F32" s="25">
        <v>1</v>
      </c>
      <c r="G32" s="25">
        <v>882</v>
      </c>
      <c r="H32" s="25">
        <v>91</v>
      </c>
      <c r="I32" s="25" t="s">
        <v>396</v>
      </c>
    </row>
    <row r="33" spans="1:9" ht="13.5">
      <c r="A33" s="70"/>
      <c r="B33" s="108"/>
      <c r="C33" s="25"/>
      <c r="D33" s="25"/>
      <c r="E33" s="25"/>
      <c r="F33" s="25"/>
      <c r="G33" s="25"/>
      <c r="H33" s="25"/>
      <c r="I33" s="25"/>
    </row>
    <row r="34" spans="1:9" ht="13.5">
      <c r="A34" s="70" t="s">
        <v>494</v>
      </c>
      <c r="B34" s="108">
        <v>1889</v>
      </c>
      <c r="C34" s="25">
        <v>70</v>
      </c>
      <c r="D34" s="25">
        <v>1685</v>
      </c>
      <c r="E34" s="25">
        <v>134</v>
      </c>
      <c r="F34" s="25" t="s">
        <v>396</v>
      </c>
      <c r="G34" s="25">
        <v>2066</v>
      </c>
      <c r="H34" s="25">
        <v>309</v>
      </c>
      <c r="I34" s="25">
        <v>2</v>
      </c>
    </row>
    <row r="35" spans="1:9" ht="13.5">
      <c r="A35" s="162"/>
      <c r="B35" s="108"/>
      <c r="C35" s="25"/>
      <c r="D35" s="25"/>
      <c r="E35" s="25"/>
      <c r="F35" s="25"/>
      <c r="G35" s="25"/>
      <c r="H35" s="25"/>
      <c r="I35" s="25"/>
    </row>
    <row r="36" spans="1:9" ht="13.5">
      <c r="A36" s="162" t="s">
        <v>495</v>
      </c>
      <c r="B36" s="108">
        <v>760</v>
      </c>
      <c r="C36" s="25">
        <v>47</v>
      </c>
      <c r="D36" s="25">
        <v>591</v>
      </c>
      <c r="E36" s="25">
        <v>122</v>
      </c>
      <c r="F36" s="25" t="s">
        <v>396</v>
      </c>
      <c r="G36" s="25">
        <v>792</v>
      </c>
      <c r="H36" s="25">
        <v>152</v>
      </c>
      <c r="I36" s="25">
        <v>2</v>
      </c>
    </row>
    <row r="37" spans="1:9" ht="13.5">
      <c r="A37" s="162"/>
      <c r="B37" s="108"/>
      <c r="C37" s="25"/>
      <c r="D37" s="25"/>
      <c r="E37" s="25"/>
      <c r="F37" s="25"/>
      <c r="G37" s="25"/>
      <c r="H37" s="25"/>
      <c r="I37" s="25"/>
    </row>
    <row r="38" spans="1:9" ht="13.5">
      <c r="A38" s="162" t="s">
        <v>496</v>
      </c>
      <c r="B38" s="108">
        <v>343</v>
      </c>
      <c r="C38" s="25">
        <v>2</v>
      </c>
      <c r="D38" s="25">
        <v>290</v>
      </c>
      <c r="E38" s="25">
        <v>51</v>
      </c>
      <c r="F38" s="25" t="s">
        <v>396</v>
      </c>
      <c r="G38" s="25">
        <v>367</v>
      </c>
      <c r="H38" s="25">
        <v>75</v>
      </c>
      <c r="I38" s="25" t="s">
        <v>396</v>
      </c>
    </row>
    <row r="39" spans="1:9" ht="13.5">
      <c r="A39" s="162"/>
      <c r="B39" s="108"/>
      <c r="C39" s="25"/>
      <c r="D39" s="25"/>
      <c r="E39" s="25"/>
      <c r="F39" s="25"/>
      <c r="G39" s="25"/>
      <c r="H39" s="25"/>
      <c r="I39" s="25"/>
    </row>
    <row r="40" spans="1:9" ht="13.5">
      <c r="A40" s="244" t="s">
        <v>497</v>
      </c>
      <c r="B40" s="108">
        <v>2136</v>
      </c>
      <c r="C40" s="25">
        <v>403</v>
      </c>
      <c r="D40" s="25">
        <v>1632</v>
      </c>
      <c r="E40" s="25">
        <v>98</v>
      </c>
      <c r="F40" s="25">
        <v>3</v>
      </c>
      <c r="G40" s="25">
        <v>2401</v>
      </c>
      <c r="H40" s="25">
        <v>350</v>
      </c>
      <c r="I40" s="25">
        <v>16</v>
      </c>
    </row>
    <row r="41" spans="1:9" ht="13.5">
      <c r="A41" s="162"/>
      <c r="B41" s="108"/>
      <c r="C41" s="25"/>
      <c r="D41" s="25"/>
      <c r="E41" s="25"/>
      <c r="F41" s="25"/>
      <c r="G41" s="25"/>
      <c r="H41" s="25"/>
      <c r="I41" s="25"/>
    </row>
    <row r="42" spans="1:9" ht="13.5">
      <c r="A42" s="244" t="s">
        <v>498</v>
      </c>
      <c r="B42" s="108">
        <v>839</v>
      </c>
      <c r="C42" s="25">
        <v>1</v>
      </c>
      <c r="D42" s="25">
        <v>803</v>
      </c>
      <c r="E42" s="25">
        <v>35</v>
      </c>
      <c r="F42" s="25" t="s">
        <v>396</v>
      </c>
      <c r="G42" s="25">
        <v>879</v>
      </c>
      <c r="H42" s="25">
        <v>72</v>
      </c>
      <c r="I42" s="25">
        <v>3</v>
      </c>
    </row>
    <row r="43" spans="1:9" ht="13.5">
      <c r="A43" s="244"/>
      <c r="B43" s="108"/>
      <c r="C43" s="25"/>
      <c r="D43" s="25"/>
      <c r="E43" s="25"/>
      <c r="F43" s="25"/>
      <c r="G43" s="25"/>
      <c r="H43" s="25"/>
      <c r="I43" s="25"/>
    </row>
    <row r="44" spans="1:9" ht="13.5">
      <c r="A44" s="244" t="s">
        <v>467</v>
      </c>
      <c r="B44" s="108">
        <v>32</v>
      </c>
      <c r="C44" s="25">
        <v>3</v>
      </c>
      <c r="D44" s="25">
        <v>28</v>
      </c>
      <c r="E44" s="25">
        <v>1</v>
      </c>
      <c r="F44" s="25" t="s">
        <v>396</v>
      </c>
      <c r="G44" s="25">
        <v>34</v>
      </c>
      <c r="H44" s="25">
        <v>2</v>
      </c>
      <c r="I44" s="25">
        <v>1</v>
      </c>
    </row>
    <row r="45" spans="1:9" ht="13.5">
      <c r="A45" s="85"/>
      <c r="B45" s="92"/>
      <c r="C45" s="56"/>
      <c r="D45" s="56"/>
      <c r="E45" s="55"/>
      <c r="F45" s="56"/>
      <c r="G45" s="56"/>
      <c r="H45" s="56"/>
      <c r="I45" s="55"/>
    </row>
  </sheetData>
  <sheetProtection sheet="1" objects="1" scenarios="1"/>
  <mergeCells count="3">
    <mergeCell ref="A3:A4"/>
    <mergeCell ref="B3:F3"/>
    <mergeCell ref="G3:I3"/>
  </mergeCells>
  <printOptions/>
  <pageMargins left="0.5905511811023623" right="0.3937007874015748" top="0.7874015748031497" bottom="0.5905511811023623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seto1963</cp:lastModifiedBy>
  <cp:lastPrinted>2008-06-13T06:45:42Z</cp:lastPrinted>
  <dcterms:created xsi:type="dcterms:W3CDTF">2008-06-16T01:35:17Z</dcterms:created>
  <dcterms:modified xsi:type="dcterms:W3CDTF">2010-02-05T08:05:28Z</dcterms:modified>
  <cp:category/>
  <cp:version/>
  <cp:contentType/>
  <cp:contentStatus/>
</cp:coreProperties>
</file>